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1.xml" ContentType="application/vnd.openxmlformats-officedocument.spreadsheetml.comment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utpedupe-my.sharepoint.com/personal/d17313_idat_edu_pe/Documents/CURSO EXCEL BASICO DMTEACH/NIVEL BÁSICO/SABADOS/SESION 2/"/>
    </mc:Choice>
  </mc:AlternateContent>
  <xr:revisionPtr revIDLastSave="1373" documentId="10_ncr:8000_{A6AFCBAF-7784-4FE8-B06E-D6DBA562AD9E}" xr6:coauthVersionLast="47" xr6:coauthVersionMax="47" xr10:uidLastSave="{A4C4B919-20A0-F949-8EA2-2F383915E776}"/>
  <bookViews>
    <workbookView xWindow="-108" yWindow="-108" windowWidth="23256" windowHeight="12576" tabRatio="900" activeTab="7" xr2:uid="{00000000-000D-0000-FFFF-FFFF00000000}"/>
  </bookViews>
  <sheets>
    <sheet name="FUENTE-ALINEAC-NUMERO" sheetId="32" r:id="rId1"/>
    <sheet name="FORMATO" sheetId="33" r:id="rId2"/>
    <sheet name="TIPO DE AUTORELLENO" sheetId="34" r:id="rId3"/>
    <sheet name="QUITAR DUPLICADOS" sheetId="35" r:id="rId4"/>
    <sheet name="TRANSPONER" sheetId="36" r:id="rId5"/>
    <sheet name="TIPOS REFERENCIA" sheetId="37" r:id="rId6"/>
    <sheet name="FORMULAS" sheetId="38" r:id="rId7"/>
    <sheet name="FORMULA ASIGNANDO NOMBRE" sheetId="39" r:id="rId8"/>
  </sheets>
  <definedNames>
    <definedName name="Cant._Vendida">'FORMULA ASIGNANDO NOMBRE'!$G$12:$G$20</definedName>
    <definedName name="Id_Prod">'FORMULA ASIGNANDO NOMBRE'!$A$12:$A$20</definedName>
    <definedName name="Marca">'FORMULA ASIGNANDO NOMBRE'!$C$12:$C$20</definedName>
    <definedName name="Margen_Ganancia">'FORMULA ASIGNANDO NOMBRE'!$I$12:$I$20</definedName>
    <definedName name="porcentajeg">'FORMULA ASIGNANDO NOMBRE'!$E$9</definedName>
    <definedName name="Precio_Costo">'FORMULA ASIGNANDO NOMBRE'!$D$12:$D$20</definedName>
    <definedName name="Precio_Venta">'FORMULA ASIGNANDO NOMBRE'!$E$12:$E$20</definedName>
    <definedName name="Producto">'FORMULA ASIGNANDO NOMBRE'!$B$12:$B$20</definedName>
    <definedName name="Stock">'FORMULA ASIGNANDO NOMBRE'!$F$12:$F$20</definedName>
    <definedName name="Stock__Final">'FORMULA ASIGNANDO NOMBRE'!$H$12:$H$20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0" i="38" l="1"/>
  <c r="H151" i="38"/>
  <c r="H149" i="38"/>
  <c r="G150" i="38"/>
  <c r="G151" i="38"/>
  <c r="G149" i="38"/>
  <c r="H136" i="38"/>
  <c r="H135" i="38"/>
  <c r="F114" i="38"/>
  <c r="H115" i="38"/>
  <c r="H116" i="38"/>
  <c r="H117" i="38"/>
  <c r="H114" i="38"/>
  <c r="G115" i="38"/>
  <c r="G116" i="38"/>
  <c r="G117" i="38"/>
  <c r="G114" i="38"/>
  <c r="F115" i="38"/>
  <c r="F116" i="38"/>
  <c r="F117" i="38"/>
  <c r="E115" i="38"/>
  <c r="E116" i="38"/>
  <c r="E117" i="38"/>
  <c r="E114" i="38"/>
  <c r="B98" i="38"/>
  <c r="F59" i="38"/>
  <c r="G59" i="38"/>
  <c r="F43" i="38"/>
  <c r="G23" i="38"/>
  <c r="C35" i="37"/>
  <c r="C34" i="37"/>
  <c r="D34" i="37"/>
  <c r="D35" i="37"/>
  <c r="D36" i="37"/>
  <c r="D37" i="37"/>
  <c r="D38" i="37"/>
  <c r="D39" i="37"/>
  <c r="D40" i="37"/>
  <c r="D41" i="37"/>
  <c r="D42" i="37"/>
  <c r="C36" i="37"/>
  <c r="C37" i="37"/>
  <c r="C38" i="37"/>
  <c r="C39" i="37"/>
  <c r="C40" i="37"/>
  <c r="C41" i="37"/>
  <c r="C42" i="37"/>
  <c r="C15" i="37"/>
  <c r="C16" i="37"/>
  <c r="C17" i="37"/>
  <c r="C18" i="37"/>
  <c r="C19" i="37"/>
  <c r="C20" i="37"/>
  <c r="C14" i="37"/>
  <c r="I90" i="32"/>
  <c r="I89" i="3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delia montes neyra</author>
  </authors>
  <commentList>
    <comment ref="C33" authorId="0" shapeId="0" xr:uid="{960E4B73-864B-4F66-8FFF-0D6E07091AD4}">
      <text>
        <r>
          <rPr>
            <b/>
            <sz val="9"/>
            <color indexed="81"/>
            <rFont val="Tahoma"/>
            <family val="2"/>
          </rPr>
          <t>SUELDO * DSCTO AFP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idat</author>
  </authors>
  <commentList>
    <comment ref="E11" authorId="0" shapeId="0" xr:uid="{1BD26C44-E1DF-4145-AB3A-D0883165AF83}">
      <text>
        <r>
          <rPr>
            <b/>
            <sz val="12"/>
            <color indexed="81"/>
            <rFont val="Tahoma"/>
            <family val="2"/>
          </rPr>
          <t xml:space="preserve">PrecioCosto *  Porcentaje </t>
        </r>
      </text>
    </comment>
    <comment ref="H11" authorId="0" shapeId="0" xr:uid="{49BA152F-5286-49A0-A064-16EC69166DCD}">
      <text>
        <r>
          <rPr>
            <b/>
            <sz val="11"/>
            <color indexed="81"/>
            <rFont val="Tahoma"/>
            <family val="2"/>
          </rPr>
          <t>Stock - Cantidadvendida</t>
        </r>
      </text>
    </comment>
    <comment ref="I11" authorId="0" shapeId="0" xr:uid="{0ED57B8B-6800-4670-87A4-8B4F16A8A92F}">
      <text>
        <r>
          <rPr>
            <b/>
            <sz val="11"/>
            <color indexed="81"/>
            <rFont val="Tahoma"/>
            <family val="2"/>
          </rPr>
          <t>(PrecioVenta - PrecioCosto )* CantVendida</t>
        </r>
        <r>
          <rPr>
            <sz val="11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<sst xmlns="http://schemas.openxmlformats.org/spreadsheetml/2006/main" count="775" uniqueCount="222">
  <si>
    <t>MICROSOFT EXCEL</t>
  </si>
  <si>
    <t>EXCEL</t>
  </si>
  <si>
    <t>NOMBRES COMPLETOS</t>
  </si>
  <si>
    <t>NOTAS</t>
  </si>
  <si>
    <t>PRECIO</t>
  </si>
  <si>
    <t>CANTIDAD</t>
  </si>
  <si>
    <t>PESO</t>
  </si>
  <si>
    <t>TOTAL</t>
  </si>
  <si>
    <t>CUOTA</t>
  </si>
  <si>
    <t>INTERES</t>
  </si>
  <si>
    <t>PAGO DEUDA</t>
  </si>
  <si>
    <t>NOMBRES</t>
  </si>
  <si>
    <t>APELLIDO</t>
  </si>
  <si>
    <t>EDAD</t>
  </si>
  <si>
    <t>PABLO ESPINOZA</t>
  </si>
  <si>
    <t>JOEL CONTRERAS</t>
  </si>
  <si>
    <t>ROCIO URBINA</t>
  </si>
  <si>
    <t>VICTORIA RODRIGUEZ</t>
  </si>
  <si>
    <t>NATALIA RAMOS</t>
  </si>
  <si>
    <t>PIERO CORDOVA</t>
  </si>
  <si>
    <t>ROXANA QUIÑONES</t>
  </si>
  <si>
    <t>MARGARITA JIMENEZ</t>
  </si>
  <si>
    <t>MIGUEL ANAMPA</t>
  </si>
  <si>
    <t>https://dmteach.com/</t>
  </si>
  <si>
    <t>Código de Producto</t>
  </si>
  <si>
    <t>Descripción</t>
  </si>
  <si>
    <t>P004</t>
  </si>
  <si>
    <t>Shampoo</t>
  </si>
  <si>
    <t>P005</t>
  </si>
  <si>
    <t>reacondicionador</t>
  </si>
  <si>
    <t>P006</t>
  </si>
  <si>
    <t>Pasta dental</t>
  </si>
  <si>
    <t>P007</t>
  </si>
  <si>
    <t>Jabón de tocador</t>
  </si>
  <si>
    <t>P008</t>
  </si>
  <si>
    <t>Jabón antibacterial</t>
  </si>
  <si>
    <t>P010</t>
  </si>
  <si>
    <t>enjuague bucal</t>
  </si>
  <si>
    <t>P015</t>
  </si>
  <si>
    <t>Dsodorante mujer</t>
  </si>
  <si>
    <t>P014</t>
  </si>
  <si>
    <t>Desodorante hombre</t>
  </si>
  <si>
    <t>P009</t>
  </si>
  <si>
    <t>crema de peinar</t>
  </si>
  <si>
    <t>P011</t>
  </si>
  <si>
    <t>crema de manos</t>
  </si>
  <si>
    <t>P012</t>
  </si>
  <si>
    <t>Colonia niños</t>
  </si>
  <si>
    <t>P013</t>
  </si>
  <si>
    <t>Colonia damas</t>
  </si>
  <si>
    <t>PRODUCTOS/ TIENDAS</t>
  </si>
  <si>
    <t>TV 43"</t>
  </si>
  <si>
    <t>VENTILADOR</t>
  </si>
  <si>
    <t>LAPTOP</t>
  </si>
  <si>
    <t>LICUADORA</t>
  </si>
  <si>
    <t>LURIN</t>
  </si>
  <si>
    <t>SJM</t>
  </si>
  <si>
    <t>SAN BORJA</t>
  </si>
  <si>
    <t>SURCO</t>
  </si>
  <si>
    <t>CALLAO</t>
  </si>
  <si>
    <t>LA MOLINA</t>
  </si>
  <si>
    <t>ATE</t>
  </si>
  <si>
    <t>Precio</t>
  </si>
  <si>
    <t>Cantidad</t>
  </si>
  <si>
    <t>Total</t>
  </si>
  <si>
    <r>
      <rPr>
        <b/>
        <u/>
        <sz val="12"/>
        <color theme="1"/>
        <rFont val="Calibri"/>
        <family val="2"/>
        <scheme val="minor"/>
      </rPr>
      <t xml:space="preserve">Referencia Relativa: </t>
    </r>
    <r>
      <rPr>
        <sz val="12"/>
        <color theme="1"/>
        <rFont val="Calibri"/>
        <family val="2"/>
        <scheme val="minor"/>
      </rPr>
      <t xml:space="preserve">es ampliamente utilizada en Excel porque guarda relación con la columna y la fila en donde se encuentran. Quiere decir que al momento de </t>
    </r>
    <r>
      <rPr>
        <b/>
        <sz val="12"/>
        <color theme="1"/>
        <rFont val="Calibri"/>
        <family val="2"/>
        <scheme val="minor"/>
      </rPr>
      <t>copiar una referencia de celda a otra celda</t>
    </r>
    <r>
      <rPr>
        <sz val="12"/>
        <color theme="1"/>
        <rFont val="Calibri"/>
        <family val="2"/>
        <scheme val="minor"/>
      </rPr>
      <t>, Excel ajustará automáticamente su columna y su fila</t>
    </r>
  </si>
  <si>
    <t>Dscto AFP</t>
  </si>
  <si>
    <t>Sueldo</t>
  </si>
  <si>
    <t>AFP</t>
  </si>
  <si>
    <t>DSCTO AFP</t>
  </si>
  <si>
    <r>
      <rPr>
        <b/>
        <u/>
        <sz val="12"/>
        <color theme="1"/>
        <rFont val="Calibri"/>
        <family val="2"/>
        <scheme val="minor"/>
      </rPr>
      <t xml:space="preserve">Referencia Absoluta($, F4): </t>
    </r>
    <r>
      <rPr>
        <sz val="12"/>
        <color theme="1"/>
        <rFont val="Calibri"/>
        <family val="2"/>
        <scheme val="minor"/>
      </rPr>
      <t xml:space="preserve"> Se produce al  momento de </t>
    </r>
    <r>
      <rPr>
        <b/>
        <sz val="12"/>
        <color theme="1"/>
        <rFont val="Calibri"/>
        <family val="2"/>
        <scheme val="minor"/>
      </rPr>
      <t>copiar una referencia de celda a otra celda</t>
    </r>
    <r>
      <rPr>
        <sz val="12"/>
        <color theme="1"/>
        <rFont val="Calibri"/>
        <family val="2"/>
        <scheme val="minor"/>
      </rPr>
      <t>, Excel mantendrá el valor original impidiendo realizar alguna variación entre su columna y su fila. Para aplicar esta referencia deberá hacer uso del símbolo $ o la tecla de función F4.</t>
    </r>
  </si>
  <si>
    <t>Integra</t>
  </si>
  <si>
    <t>Prima</t>
  </si>
  <si>
    <t xml:space="preserve">Fórmula: </t>
  </si>
  <si>
    <t>Valores constantes:</t>
  </si>
  <si>
    <t xml:space="preserve">Son valores ingresados directamente en </t>
  </si>
  <si>
    <t xml:space="preserve">una fórmula, siempre mantendrán su valor </t>
  </si>
  <si>
    <t>y no cambiaran en la fórmula a menos que tú</t>
  </si>
  <si>
    <t>modifiques la fórmula.</t>
  </si>
  <si>
    <t>Referencia de celda:</t>
  </si>
  <si>
    <t>Brinda mayor flexibilidad a una fórmula,</t>
  </si>
  <si>
    <t xml:space="preserve">son valores que apuntan a una celda y </t>
  </si>
  <si>
    <t>se comportan como valores variables.</t>
  </si>
  <si>
    <t>Operadores:</t>
  </si>
  <si>
    <t>Permite especificar el tipo de operación</t>
  </si>
  <si>
    <t xml:space="preserve">que se desea realizar con elementos </t>
  </si>
  <si>
    <t>determinados en tu fórmula.</t>
  </si>
  <si>
    <t>Tipo de operadores:</t>
  </si>
  <si>
    <t>Aritméticos, de comparación, de texto y de</t>
  </si>
  <si>
    <t>referencia.</t>
  </si>
  <si>
    <r>
      <t xml:space="preserve">3 + 2 el resultado * 4 = </t>
    </r>
    <r>
      <rPr>
        <b/>
        <sz val="20"/>
        <color theme="1"/>
        <rFont val="Franklin Gothic Book"/>
        <family val="2"/>
      </rPr>
      <t>20</t>
    </r>
  </si>
  <si>
    <t>Edad</t>
  </si>
  <si>
    <t>Rocio</t>
  </si>
  <si>
    <t>Mayor</t>
  </si>
  <si>
    <t>Menor</t>
  </si>
  <si>
    <t>Igual</t>
  </si>
  <si>
    <t>Diferente</t>
  </si>
  <si>
    <t>&gt;</t>
  </si>
  <si>
    <t>&lt;</t>
  </si>
  <si>
    <t>=</t>
  </si>
  <si>
    <t>&lt;&gt;</t>
  </si>
  <si>
    <t>Milagros</t>
  </si>
  <si>
    <t>Pedro</t>
  </si>
  <si>
    <t>José</t>
  </si>
  <si>
    <t>Luis</t>
  </si>
  <si>
    <t>OPERADOR</t>
  </si>
  <si>
    <t>OPERACIÓN</t>
  </si>
  <si>
    <t>EJEMPLO</t>
  </si>
  <si>
    <t>RESULTADO DE SUMA</t>
  </si>
  <si>
    <t>:</t>
  </si>
  <si>
    <t>Rango</t>
  </si>
  <si>
    <t>, o ;</t>
  </si>
  <si>
    <t>Unión</t>
  </si>
  <si>
    <t>promedio</t>
  </si>
  <si>
    <t>practica 1</t>
  </si>
  <si>
    <t>practica 2</t>
  </si>
  <si>
    <t>practica 3</t>
  </si>
  <si>
    <t>fórmula</t>
  </si>
  <si>
    <t>función</t>
  </si>
  <si>
    <t>suma todos los valores de la tabla</t>
  </si>
  <si>
    <t>sumar 1er valor y último valor</t>
  </si>
  <si>
    <r>
      <t xml:space="preserve">Una fórmula es una </t>
    </r>
    <r>
      <rPr>
        <b/>
        <u/>
        <sz val="14"/>
        <color theme="1"/>
        <rFont val="Calibri"/>
        <family val="2"/>
        <scheme val="minor"/>
      </rPr>
      <t>expresión</t>
    </r>
    <r>
      <rPr>
        <sz val="14"/>
        <color theme="1"/>
        <rFont val="Calibri"/>
        <family val="2"/>
        <scheme val="minor"/>
      </rPr>
      <t xml:space="preserve"> utilizada para hacer cálculos sobre uno o más datos y produce un nuevo valor.
Toda fórmula deberá iniciar con el signo =</t>
    </r>
  </si>
  <si>
    <t>Importadora YHASSIR sac</t>
  </si>
  <si>
    <t>Porcentaje de ganancia</t>
  </si>
  <si>
    <t>Id-Prod</t>
  </si>
  <si>
    <t>Producto</t>
  </si>
  <si>
    <t>Marca</t>
  </si>
  <si>
    <t>Precio Costo</t>
  </si>
  <si>
    <t>Precio Venta</t>
  </si>
  <si>
    <t>Stock</t>
  </si>
  <si>
    <t>Cant. Vendida</t>
  </si>
  <si>
    <t>Stock  Final</t>
  </si>
  <si>
    <t>P001</t>
  </si>
  <si>
    <t>Plancha Pesada</t>
  </si>
  <si>
    <t>Imaco</t>
  </si>
  <si>
    <t>P002</t>
  </si>
  <si>
    <t>Oster</t>
  </si>
  <si>
    <t>P003</t>
  </si>
  <si>
    <t>Plancha Vapor</t>
  </si>
  <si>
    <t>Panasonic</t>
  </si>
  <si>
    <t>Nlagf</t>
  </si>
  <si>
    <t>Philips</t>
  </si>
  <si>
    <t>Inresa</t>
  </si>
  <si>
    <t>Entronic</t>
  </si>
  <si>
    <t>Margen Ganancia</t>
  </si>
  <si>
    <t>NOMBRES Y
APELLIDOS 
COMPLETO</t>
  </si>
  <si>
    <t>UNIDAD EDUCATIVA LUIS ESPINAL CAMPS</t>
  </si>
  <si>
    <t>CREDENCIAL INFORMÁTICO</t>
  </si>
  <si>
    <t>FOTO</t>
  </si>
  <si>
    <t>DATOS DEL ESTUDIANTE</t>
  </si>
  <si>
    <t>NOMBRE:</t>
  </si>
  <si>
    <t>CODIGO EST.</t>
  </si>
  <si>
    <t>CURSO:</t>
  </si>
  <si>
    <t>ASIGNATURA:</t>
  </si>
  <si>
    <t>PROFESOR:</t>
  </si>
  <si>
    <t>EQUIPO NRO.</t>
  </si>
  <si>
    <t>PERMISOS</t>
  </si>
  <si>
    <t>ATRASOS</t>
  </si>
  <si>
    <t>FALTAS</t>
  </si>
  <si>
    <t>OBSERVACIONES</t>
  </si>
  <si>
    <t>ANGEL</t>
  </si>
  <si>
    <t>JUEVES</t>
  </si>
  <si>
    <t>VIERNES</t>
  </si>
  <si>
    <t>SÁBADO</t>
  </si>
  <si>
    <t>DOMINGO</t>
  </si>
  <si>
    <t>LUNES</t>
  </si>
  <si>
    <t>SUNDAY</t>
  </si>
  <si>
    <t>MONDAY</t>
  </si>
  <si>
    <t>TUESDAY</t>
  </si>
  <si>
    <t>WEDNESDAY</t>
  </si>
  <si>
    <t>lun</t>
  </si>
  <si>
    <t>mar.</t>
  </si>
  <si>
    <t>mié.</t>
  </si>
  <si>
    <t>jue.</t>
  </si>
  <si>
    <t>P-001</t>
  </si>
  <si>
    <t>P-002</t>
  </si>
  <si>
    <t>P-003</t>
  </si>
  <si>
    <t>P-004</t>
  </si>
  <si>
    <t>P-005</t>
  </si>
  <si>
    <t>LKSDJLSDJF</t>
  </si>
  <si>
    <t>WEERTER</t>
  </si>
  <si>
    <t>FGHGFH</t>
  </si>
  <si>
    <t>GUTIERREZ</t>
  </si>
  <si>
    <t>ESPINOZA</t>
  </si>
  <si>
    <t>CONTRERAS</t>
  </si>
  <si>
    <t>URBINA</t>
  </si>
  <si>
    <t>RODRIGUEZ</t>
  </si>
  <si>
    <t>RAMOS</t>
  </si>
  <si>
    <t>CORDOVA</t>
  </si>
  <si>
    <t>QUIÑONES</t>
  </si>
  <si>
    <t>JIMENEZ</t>
  </si>
  <si>
    <t>ANAMPA</t>
  </si>
  <si>
    <t>CODIGO</t>
  </si>
  <si>
    <t>C-ANAG-35</t>
  </si>
  <si>
    <t>C-PABLOE-30</t>
  </si>
  <si>
    <t>C-JOELC-18</t>
  </si>
  <si>
    <t>C-ROCIOU-32</t>
  </si>
  <si>
    <t>C-VICTORIAR-20</t>
  </si>
  <si>
    <t>C-NATALIAR-25</t>
  </si>
  <si>
    <t>C-PIEROC-23</t>
  </si>
  <si>
    <t>C-ROXANAQ-31</t>
  </si>
  <si>
    <t>C-MARGARITAJ-20</t>
  </si>
  <si>
    <t>C-MIGUELA-19</t>
  </si>
  <si>
    <t>ANA CASTRO</t>
  </si>
  <si>
    <t xml:space="preserve"> =A34*$B$30</t>
  </si>
  <si>
    <t xml:space="preserve"> =A35*$B$30</t>
  </si>
  <si>
    <t xml:space="preserve"> =100/25</t>
  </si>
  <si>
    <t xml:space="preserve"> =F39*G39</t>
  </si>
  <si>
    <t xml:space="preserve"> =125/10</t>
  </si>
  <si>
    <t xml:space="preserve"> =F57/G56</t>
  </si>
  <si>
    <t xml:space="preserve"> =(C93+B94)*C94</t>
  </si>
  <si>
    <t xml:space="preserve"> =$D$110&gt;D114</t>
  </si>
  <si>
    <t xml:space="preserve"> =$D$110&lt;D114</t>
  </si>
  <si>
    <t xml:space="preserve"> =$D$110=D114</t>
  </si>
  <si>
    <t xml:space="preserve"> =$D$110&lt;&gt;D114</t>
  </si>
  <si>
    <t xml:space="preserve"> =SUMA(B127:D130)</t>
  </si>
  <si>
    <t xml:space="preserve"> =SUMA(B127;D130)</t>
  </si>
  <si>
    <t xml:space="preserve"> =(D149+E149+F149)/3</t>
  </si>
  <si>
    <t xml:space="preserve"> =PROMEDIO(D149:F149)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</si>
</sst>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S/&quot;* #,##0.00_-;\-&quot;S/&quot;* #,##0.00_-;_-&quot;S/&quot;* &quot;-&quot;??_-;_-@_-"/>
    <numFmt numFmtId="165" formatCode="_ &quot;S/.&quot;\ * #,##0.00_ ;_ &quot;S/.&quot;\ * \-#,##0.00_ ;_ &quot;S/.&quot;\ * &quot;-&quot;??_ ;_ @_ "/>
    <numFmt numFmtId="166" formatCode="_ * #,##0.00_ ;_ * \-#,##0.00_ ;_ * &quot;-&quot;??_ ;_ @_ "/>
    <numFmt numFmtId="167" formatCode="_ [$S/.-280A]\ * #,##0.00_ ;_ [$S/.-280A]\ * \-#,##0.00_ ;_ [$S/.-280A]\ * &quot;-&quot;??_ ;_ @_ "/>
    <numFmt numFmtId="168" formatCode="&quot;S/.&quot;#,##0.00"/>
    <numFmt numFmtId="169" formatCode="[$-F800]dddd\,\ mmmm\ dd\,\ yyyy"/>
    <numFmt numFmtId="170" formatCode="_-[$S/-280A]\ * #,##0.00_-;\-[$S/-280A]\ * #,##0.00_-;_-[$S/-280A]\ * &quot;-&quot;??_-;_-@_-"/>
    <numFmt numFmtId="171" formatCode="&quot;S/&quot;#,##0.00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u/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28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rgb="FFFF0000"/>
      <name val="Calibri"/>
      <family val="2"/>
      <scheme val="minor"/>
    </font>
    <font>
      <sz val="22"/>
      <color rgb="FF00B050"/>
      <name val="Calibri"/>
      <family val="2"/>
      <scheme val="minor"/>
    </font>
    <font>
      <sz val="20"/>
      <color rgb="FF000000"/>
      <name val="Franklin Gothic Book"/>
      <family val="2"/>
    </font>
    <font>
      <b/>
      <sz val="20"/>
      <color theme="1"/>
      <name val="Franklin Gothic Book"/>
      <family val="2"/>
    </font>
    <font>
      <sz val="20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Segoe UI"/>
      <family val="2"/>
    </font>
    <font>
      <sz val="16"/>
      <color theme="7" tint="0.79998168889431442"/>
      <name val="Calibri"/>
      <family val="2"/>
      <scheme val="minor"/>
    </font>
    <font>
      <b/>
      <sz val="14"/>
      <name val="Arial"/>
      <family val="2"/>
    </font>
    <font>
      <sz val="14"/>
      <color rgb="FF3F3F76"/>
      <name val="Calibri"/>
      <family val="2"/>
      <scheme val="minor"/>
    </font>
    <font>
      <sz val="14"/>
      <name val="Calibri"/>
      <family val="2"/>
      <scheme val="minor"/>
    </font>
    <font>
      <b/>
      <sz val="11"/>
      <color indexed="81"/>
      <name val="Tahoma"/>
      <family val="2"/>
    </font>
    <font>
      <sz val="11"/>
      <color indexed="81"/>
      <name val="Tahoma"/>
      <family val="2"/>
    </font>
    <font>
      <b/>
      <sz val="12"/>
      <color indexed="81"/>
      <name val="Tahoma"/>
      <family val="2"/>
    </font>
    <font>
      <b/>
      <sz val="24"/>
      <color theme="1"/>
      <name val="Eras Bold ITC"/>
      <family val="2"/>
    </font>
    <font>
      <sz val="11"/>
      <color rgb="FF0070C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22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theme="3" tint="0.39994506668294322"/>
      </right>
      <top style="medium">
        <color indexed="64"/>
      </top>
      <bottom style="double">
        <color theme="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double">
        <color theme="4"/>
      </bottom>
      <diagonal/>
    </border>
    <border>
      <left style="thin">
        <color theme="3" tint="0.39994506668294322"/>
      </left>
      <right style="medium">
        <color indexed="64"/>
      </right>
      <top style="medium">
        <color indexed="64"/>
      </top>
      <bottom style="double">
        <color theme="4"/>
      </bottom>
      <diagonal/>
    </border>
    <border>
      <left style="medium">
        <color indexed="64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medium">
        <color indexed="64"/>
      </bottom>
      <diagonal/>
    </border>
    <border>
      <left style="thin">
        <color theme="3" tint="0.39994506668294322"/>
      </left>
      <right style="medium">
        <color indexed="64"/>
      </right>
      <top/>
      <bottom/>
      <diagonal/>
    </border>
    <border>
      <left style="thin">
        <color theme="3" tint="0.39994506668294322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3" borderId="7" applyNumberFormat="0" applyAlignment="0" applyProtection="0"/>
    <xf numFmtId="0" fontId="8" fillId="0" borderId="8" applyNumberFormat="0" applyFill="0" applyAlignment="0" applyProtection="0"/>
    <xf numFmtId="0" fontId="9" fillId="0" borderId="0" applyNumberFormat="0" applyFill="0" applyBorder="0" applyAlignment="0" applyProtection="0"/>
  </cellStyleXfs>
  <cellXfs count="138">
    <xf numFmtId="0" fontId="0" fillId="0" borderId="0" xfId="0"/>
    <xf numFmtId="0" fontId="0" fillId="0" borderId="1" xfId="0" applyBorder="1"/>
    <xf numFmtId="0" fontId="5" fillId="0" borderId="0" xfId="0" applyFont="1"/>
    <xf numFmtId="0" fontId="6" fillId="0" borderId="0" xfId="0" applyFont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1" xfId="0" applyNumberFormat="1" applyBorder="1" applyProtection="1">
      <protection locked="0"/>
    </xf>
    <xf numFmtId="164" fontId="0" fillId="0" borderId="0" xfId="6" applyFont="1" applyProtection="1">
      <protection locked="0"/>
    </xf>
    <xf numFmtId="0" fontId="0" fillId="0" borderId="0" xfId="0" applyAlignment="1">
      <alignment horizontal="center" vertical="center"/>
    </xf>
    <xf numFmtId="0" fontId="9" fillId="0" borderId="0" xfId="10" applyAlignment="1">
      <alignment vertical="center"/>
    </xf>
    <xf numFmtId="0" fontId="0" fillId="5" borderId="0" xfId="0" applyFill="1"/>
    <xf numFmtId="0" fontId="0" fillId="5" borderId="0" xfId="0" applyFill="1" applyProtection="1">
      <protection locked="0"/>
    </xf>
    <xf numFmtId="0" fontId="9" fillId="5" borderId="0" xfId="10" applyFill="1" applyAlignment="1">
      <alignment vertical="center"/>
    </xf>
    <xf numFmtId="0" fontId="0" fillId="5" borderId="0" xfId="0" applyFill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12" fillId="0" borderId="0" xfId="0" applyFont="1"/>
    <xf numFmtId="0" fontId="13" fillId="0" borderId="0" xfId="0" applyFont="1"/>
    <xf numFmtId="0" fontId="14" fillId="6" borderId="1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167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7" fillId="0" borderId="0" xfId="0" applyFont="1"/>
    <xf numFmtId="9" fontId="16" fillId="6" borderId="12" xfId="0" applyNumberFormat="1" applyFont="1" applyFill="1" applyBorder="1"/>
    <xf numFmtId="0" fontId="8" fillId="6" borderId="1" xfId="0" applyFont="1" applyFill="1" applyBorder="1"/>
    <xf numFmtId="167" fontId="17" fillId="5" borderId="1" xfId="0" applyNumberFormat="1" applyFont="1" applyFill="1" applyBorder="1"/>
    <xf numFmtId="9" fontId="0" fillId="0" borderId="0" xfId="0" applyNumberFormat="1"/>
    <xf numFmtId="0" fontId="3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4" fillId="0" borderId="0" xfId="0" applyFont="1" applyAlignment="1">
      <alignment vertical="top" wrapText="1"/>
    </xf>
    <xf numFmtId="0" fontId="22" fillId="7" borderId="12" xfId="0" applyFont="1" applyFill="1" applyBorder="1"/>
    <xf numFmtId="0" fontId="23" fillId="0" borderId="0" xfId="0" applyFont="1"/>
    <xf numFmtId="0" fontId="0" fillId="0" borderId="0" xfId="0" applyAlignment="1">
      <alignment vertical="top" wrapText="1"/>
    </xf>
    <xf numFmtId="0" fontId="24" fillId="0" borderId="0" xfId="0" applyFont="1"/>
    <xf numFmtId="0" fontId="25" fillId="0" borderId="13" xfId="0" applyFont="1" applyBorder="1"/>
    <xf numFmtId="0" fontId="25" fillId="0" borderId="12" xfId="0" applyFont="1" applyBorder="1"/>
    <xf numFmtId="0" fontId="25" fillId="0" borderId="9" xfId="0" applyFont="1" applyBorder="1"/>
    <xf numFmtId="0" fontId="25" fillId="0" borderId="11" xfId="0" applyFont="1" applyBorder="1"/>
    <xf numFmtId="0" fontId="26" fillId="8" borderId="13" xfId="0" applyFont="1" applyFill="1" applyBorder="1" applyAlignment="1">
      <alignment horizontal="center"/>
    </xf>
    <xf numFmtId="0" fontId="27" fillId="9" borderId="12" xfId="0" applyFont="1" applyFill="1" applyBorder="1" applyAlignment="1">
      <alignment horizontal="center"/>
    </xf>
    <xf numFmtId="0" fontId="25" fillId="0" borderId="0" xfId="0" applyFont="1"/>
    <xf numFmtId="0" fontId="28" fillId="0" borderId="0" xfId="0" applyFont="1" applyAlignment="1">
      <alignment horizontal="left" vertical="center" readingOrder="1"/>
    </xf>
    <xf numFmtId="0" fontId="30" fillId="10" borderId="12" xfId="0" applyFont="1" applyFill="1" applyBorder="1"/>
    <xf numFmtId="0" fontId="31" fillId="0" borderId="0" xfId="0" applyFont="1" applyAlignment="1">
      <alignment horizontal="center" vertical="center"/>
    </xf>
    <xf numFmtId="0" fontId="23" fillId="9" borderId="12" xfId="0" applyFont="1" applyFill="1" applyBorder="1"/>
    <xf numFmtId="0" fontId="16" fillId="11" borderId="9" xfId="0" applyFont="1" applyFill="1" applyBorder="1" applyAlignment="1">
      <alignment horizontal="center"/>
    </xf>
    <xf numFmtId="0" fontId="16" fillId="12" borderId="3" xfId="0" applyFont="1" applyFill="1" applyBorder="1" applyAlignment="1">
      <alignment horizontal="center"/>
    </xf>
    <xf numFmtId="0" fontId="16" fillId="7" borderId="3" xfId="0" applyFont="1" applyFill="1" applyBorder="1" applyAlignment="1">
      <alignment horizontal="center"/>
    </xf>
    <xf numFmtId="0" fontId="16" fillId="13" borderId="3" xfId="0" applyFont="1" applyFill="1" applyBorder="1" applyAlignment="1">
      <alignment horizontal="center"/>
    </xf>
    <xf numFmtId="0" fontId="16" fillId="11" borderId="10" xfId="0" applyFont="1" applyFill="1" applyBorder="1" applyAlignment="1">
      <alignment horizontal="center"/>
    </xf>
    <xf numFmtId="0" fontId="16" fillId="12" borderId="4" xfId="0" applyFont="1" applyFill="1" applyBorder="1" applyAlignment="1">
      <alignment horizontal="center"/>
    </xf>
    <xf numFmtId="0" fontId="16" fillId="7" borderId="4" xfId="0" applyFont="1" applyFill="1" applyBorder="1" applyAlignment="1">
      <alignment horizontal="center"/>
    </xf>
    <xf numFmtId="0" fontId="16" fillId="13" borderId="4" xfId="0" applyFont="1" applyFill="1" applyBorder="1" applyAlignment="1">
      <alignment horizontal="center"/>
    </xf>
    <xf numFmtId="0" fontId="23" fillId="0" borderId="15" xfId="0" applyFont="1" applyBorder="1"/>
    <xf numFmtId="0" fontId="23" fillId="0" borderId="16" xfId="0" applyFont="1" applyBorder="1"/>
    <xf numFmtId="0" fontId="23" fillId="11" borderId="17" xfId="0" applyFont="1" applyFill="1" applyBorder="1"/>
    <xf numFmtId="0" fontId="23" fillId="12" borderId="17" xfId="0" applyFont="1" applyFill="1" applyBorder="1"/>
    <xf numFmtId="0" fontId="23" fillId="7" borderId="17" xfId="0" applyFont="1" applyFill="1" applyBorder="1"/>
    <xf numFmtId="0" fontId="23" fillId="13" borderId="17" xfId="0" applyFont="1" applyFill="1" applyBorder="1"/>
    <xf numFmtId="0" fontId="23" fillId="0" borderId="18" xfId="0" applyFont="1" applyBorder="1"/>
    <xf numFmtId="0" fontId="23" fillId="0" borderId="1" xfId="0" applyFont="1" applyBorder="1"/>
    <xf numFmtId="0" fontId="23" fillId="0" borderId="19" xfId="0" applyFont="1" applyBorder="1"/>
    <xf numFmtId="0" fontId="23" fillId="0" borderId="20" xfId="0" applyFont="1" applyBorder="1"/>
    <xf numFmtId="0" fontId="32" fillId="0" borderId="0" xfId="0" applyFont="1"/>
    <xf numFmtId="0" fontId="0" fillId="12" borderId="1" xfId="0" applyFill="1" applyBorder="1"/>
    <xf numFmtId="0" fontId="31" fillId="0" borderId="1" xfId="0" applyFont="1" applyBorder="1" applyAlignment="1">
      <alignment horizontal="center" vertical="center"/>
    </xf>
    <xf numFmtId="0" fontId="31" fillId="9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3" fillId="9" borderId="1" xfId="0" applyFont="1" applyFill="1" applyBorder="1" applyAlignment="1">
      <alignment horizontal="left" vertical="center"/>
    </xf>
    <xf numFmtId="0" fontId="23" fillId="9" borderId="1" xfId="0" applyFont="1" applyFill="1" applyBorder="1" applyAlignment="1">
      <alignment horizontal="center" vertical="center"/>
    </xf>
    <xf numFmtId="20" fontId="0" fillId="0" borderId="0" xfId="0" applyNumberFormat="1"/>
    <xf numFmtId="0" fontId="35" fillId="3" borderId="7" xfId="8" applyFont="1"/>
    <xf numFmtId="0" fontId="35" fillId="3" borderId="24" xfId="8" applyFont="1" applyBorder="1"/>
    <xf numFmtId="9" fontId="23" fillId="0" borderId="12" xfId="7" applyFont="1" applyBorder="1"/>
    <xf numFmtId="0" fontId="31" fillId="17" borderId="25" xfId="9" applyFont="1" applyFill="1" applyBorder="1" applyAlignment="1">
      <alignment horizontal="center" vertical="center" wrapText="1"/>
    </xf>
    <xf numFmtId="0" fontId="31" fillId="17" borderId="26" xfId="9" applyFont="1" applyFill="1" applyBorder="1" applyAlignment="1">
      <alignment horizontal="center" vertical="center" wrapText="1"/>
    </xf>
    <xf numFmtId="0" fontId="31" fillId="17" borderId="27" xfId="9" applyFont="1" applyFill="1" applyBorder="1" applyAlignment="1">
      <alignment horizontal="center" vertical="center" wrapText="1"/>
    </xf>
    <xf numFmtId="0" fontId="36" fillId="10" borderId="28" xfId="0" applyFont="1" applyFill="1" applyBorder="1"/>
    <xf numFmtId="0" fontId="36" fillId="0" borderId="29" xfId="0" applyFont="1" applyBorder="1"/>
    <xf numFmtId="168" fontId="36" fillId="0" borderId="29" xfId="0" applyNumberFormat="1" applyFont="1" applyBorder="1"/>
    <xf numFmtId="168" fontId="36" fillId="11" borderId="29" xfId="0" applyNumberFormat="1" applyFont="1" applyFill="1" applyBorder="1"/>
    <xf numFmtId="0" fontId="36" fillId="2" borderId="29" xfId="0" applyFont="1" applyFill="1" applyBorder="1"/>
    <xf numFmtId="0" fontId="36" fillId="2" borderId="30" xfId="0" applyFont="1" applyFill="1" applyBorder="1"/>
    <xf numFmtId="168" fontId="36" fillId="18" borderId="31" xfId="0" applyNumberFormat="1" applyFont="1" applyFill="1" applyBorder="1"/>
    <xf numFmtId="168" fontId="36" fillId="18" borderId="32" xfId="0" applyNumberFormat="1" applyFont="1" applyFill="1" applyBorder="1"/>
    <xf numFmtId="0" fontId="36" fillId="0" borderId="30" xfId="0" applyFont="1" applyBorder="1"/>
    <xf numFmtId="168" fontId="36" fillId="0" borderId="30" xfId="0" applyNumberFormat="1" applyFont="1" applyBorder="1"/>
    <xf numFmtId="0" fontId="40" fillId="0" borderId="0" xfId="0" applyFont="1" applyProtection="1">
      <protection locked="0"/>
    </xf>
    <xf numFmtId="0" fontId="3" fillId="0" borderId="0" xfId="0" applyFont="1" applyAlignment="1" applyProtection="1">
      <protection locked="0"/>
    </xf>
    <xf numFmtId="0" fontId="41" fillId="15" borderId="1" xfId="0" applyFont="1" applyFill="1" applyBorder="1" applyProtection="1">
      <protection locked="0"/>
    </xf>
    <xf numFmtId="0" fontId="0" fillId="4" borderId="0" xfId="0" applyFill="1" applyAlignment="1" applyProtection="1">
      <alignment wrapText="1"/>
      <protection locked="0"/>
    </xf>
    <xf numFmtId="164" fontId="0" fillId="0" borderId="1" xfId="6" applyFont="1" applyBorder="1" applyProtection="1">
      <protection locked="0"/>
    </xf>
    <xf numFmtId="170" fontId="0" fillId="0" borderId="1" xfId="6" applyNumberFormat="1" applyFont="1" applyBorder="1" applyProtection="1">
      <protection locked="0"/>
    </xf>
    <xf numFmtId="171" fontId="0" fillId="0" borderId="1" xfId="6" applyNumberFormat="1" applyFont="1" applyBorder="1" applyProtection="1">
      <protection locked="0"/>
    </xf>
    <xf numFmtId="2" fontId="0" fillId="0" borderId="1" xfId="0" applyNumberFormat="1" applyBorder="1" applyProtection="1">
      <protection locked="0"/>
    </xf>
    <xf numFmtId="9" fontId="0" fillId="0" borderId="1" xfId="7" applyFont="1" applyBorder="1" applyProtection="1">
      <protection locked="0"/>
    </xf>
    <xf numFmtId="0" fontId="14" fillId="0" borderId="1" xfId="0" applyFont="1" applyBorder="1"/>
    <xf numFmtId="0" fontId="14" fillId="0" borderId="0" xfId="0" applyFont="1"/>
    <xf numFmtId="0" fontId="44" fillId="0" borderId="0" xfId="0" applyFont="1"/>
    <xf numFmtId="0" fontId="44" fillId="0" borderId="0" xfId="0" applyFont="1" applyAlignment="1">
      <alignment horizontal="right"/>
    </xf>
    <xf numFmtId="0" fontId="45" fillId="0" borderId="0" xfId="0" applyFont="1"/>
    <xf numFmtId="0" fontId="4" fillId="4" borderId="3" xfId="0" applyFont="1" applyFill="1" applyBorder="1" applyAlignment="1" applyProtection="1">
      <alignment horizontal="center" vertical="center" textRotation="45"/>
      <protection locked="0"/>
    </xf>
    <xf numFmtId="0" fontId="4" fillId="4" borderId="4" xfId="0" applyFont="1" applyFill="1" applyBorder="1" applyAlignment="1" applyProtection="1">
      <alignment horizontal="center" vertical="center" textRotation="45"/>
      <protection locked="0"/>
    </xf>
    <xf numFmtId="169" fontId="0" fillId="0" borderId="1" xfId="0" applyNumberFormat="1" applyBorder="1" applyAlignment="1" applyProtection="1">
      <alignment horizontal="center"/>
      <protection locked="0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16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wrapText="1"/>
    </xf>
    <xf numFmtId="0" fontId="42" fillId="14" borderId="1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 vertical="center" textRotation="45"/>
    </xf>
    <xf numFmtId="0" fontId="16" fillId="11" borderId="1" xfId="0" applyFont="1" applyFill="1" applyBorder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left" vertical="top" wrapText="1"/>
    </xf>
    <xf numFmtId="0" fontId="22" fillId="7" borderId="13" xfId="0" applyFont="1" applyFill="1" applyBorder="1" applyAlignment="1">
      <alignment horizontal="center"/>
    </xf>
    <xf numFmtId="0" fontId="22" fillId="7" borderId="14" xfId="0" applyFont="1" applyFill="1" applyBorder="1" applyAlignment="1">
      <alignment horizontal="center"/>
    </xf>
    <xf numFmtId="0" fontId="33" fillId="14" borderId="21" xfId="0" applyFont="1" applyFill="1" applyBorder="1" applyAlignment="1">
      <alignment horizontal="center"/>
    </xf>
    <xf numFmtId="0" fontId="23" fillId="15" borderId="22" xfId="0" applyFont="1" applyFill="1" applyBorder="1" applyAlignment="1">
      <alignment horizontal="center" vertical="center" wrapText="1"/>
    </xf>
    <xf numFmtId="0" fontId="23" fillId="15" borderId="23" xfId="0" applyFont="1" applyFill="1" applyBorder="1" applyAlignment="1">
      <alignment horizontal="center" vertical="center" wrapText="1"/>
    </xf>
    <xf numFmtId="0" fontId="23" fillId="15" borderId="17" xfId="0" applyFont="1" applyFill="1" applyBorder="1" applyAlignment="1">
      <alignment horizontal="center" vertical="center" wrapText="1"/>
    </xf>
    <xf numFmtId="0" fontId="23" fillId="15" borderId="1" xfId="0" applyFont="1" applyFill="1" applyBorder="1" applyAlignment="1">
      <alignment horizontal="center" vertical="center" wrapText="1"/>
    </xf>
    <xf numFmtId="0" fontId="23" fillId="16" borderId="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</cellXfs>
  <cellStyles count="11">
    <cellStyle name="Entrada" xfId="8" builtinId="20"/>
    <cellStyle name="Hipervínculo" xfId="10" builtinId="8"/>
    <cellStyle name="Millares 2" xfId="2" xr:uid="{61544D7A-FEDA-4DCF-A2B3-52E9BD5B3BE7}"/>
    <cellStyle name="Moneda" xfId="6" builtinId="4"/>
    <cellStyle name="Moneda 2" xfId="1" xr:uid="{00000000-0005-0000-0000-000000000000}"/>
    <cellStyle name="Moneda 2 4" xfId="5" xr:uid="{B3C8B57E-AD27-4A7E-BB1D-6F4F3E56D5D7}"/>
    <cellStyle name="Normal" xfId="0" builtinId="0"/>
    <cellStyle name="Normal 2" xfId="3" xr:uid="{B4A3DA14-AA08-4838-8073-5057F3A1F837}"/>
    <cellStyle name="Normal 2 2" xfId="4" xr:uid="{A0F54016-FCCC-4F93-948D-F6D7E813012F}"/>
    <cellStyle name="Porcentaje" xfId="7" builtinId="5"/>
    <cellStyle name="Total" xfId="9" builtinId="25"/>
  </cellStyles>
  <dxfs count="0"/>
  <tableStyles count="0" defaultTableStyle="TableStyleMedium2" defaultPivotStyle="PivotStyleLight16"/>
  <colors>
    <mruColors>
      <color rgb="FF047492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customXml" Target="../customXml/item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haredStrings" Target="sharedStrings.xml" /><Relationship Id="rId5" Type="http://schemas.openxmlformats.org/officeDocument/2006/relationships/worksheet" Target="worksheets/sheet5.xml" /><Relationship Id="rId15" Type="http://schemas.openxmlformats.org/officeDocument/2006/relationships/customXml" Target="../customXml/item3.xml" /><Relationship Id="rId10" Type="http://schemas.openxmlformats.org/officeDocument/2006/relationships/styles" Target="styles.xml" /><Relationship Id="rId4" Type="http://schemas.openxmlformats.org/officeDocument/2006/relationships/worksheet" Target="worksheets/sheet4.xml" /><Relationship Id="rId9" Type="http://schemas.openxmlformats.org/officeDocument/2006/relationships/theme" Target="theme/theme1.xml" /><Relationship Id="rId14" Type="http://schemas.openxmlformats.org/officeDocument/2006/relationships/customXml" Target="../customXml/item2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 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 /><Relationship Id="rId2" Type="http://schemas.openxmlformats.org/officeDocument/2006/relationships/image" Target="../media/image4.png" /><Relationship Id="rId1" Type="http://schemas.openxmlformats.org/officeDocument/2006/relationships/image" Target="../media/image3.png" 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12</xdr:col>
      <xdr:colOff>466725</xdr:colOff>
      <xdr:row>10</xdr:row>
      <xdr:rowOff>28575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5CF7074B-6FD2-4AE6-AD10-164566DC9E0B}"/>
            </a:ext>
          </a:extLst>
        </xdr:cNvPr>
        <xdr:cNvSpPr/>
      </xdr:nvSpPr>
      <xdr:spPr>
        <a:xfrm>
          <a:off x="0" y="0"/>
          <a:ext cx="9820275" cy="117157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Tipo Tamaño</a:t>
          </a:r>
          <a:r>
            <a:rPr lang="es-PE" sz="2000" b="0" baseline="0">
              <a:solidFill>
                <a:schemeClr val="bg1"/>
              </a:solidFill>
            </a:rPr>
            <a:t> y estilo </a:t>
          </a:r>
          <a:r>
            <a:rPr lang="es-PE" sz="2000" b="0">
              <a:solidFill>
                <a:schemeClr val="bg1"/>
              </a:solidFill>
            </a:rPr>
            <a:t>de fuente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57150</xdr:colOff>
      <xdr:row>9</xdr:row>
      <xdr:rowOff>171450</xdr:rowOff>
    </xdr:from>
    <xdr:to>
      <xdr:col>5</xdr:col>
      <xdr:colOff>123825</xdr:colOff>
      <xdr:row>13</xdr:row>
      <xdr:rowOff>133350</xdr:rowOff>
    </xdr:to>
    <xdr:sp macro="" textlink="">
      <xdr:nvSpPr>
        <xdr:cNvPr id="3" name="Pentágono 2">
          <a:extLst>
            <a:ext uri="{FF2B5EF4-FFF2-40B4-BE49-F238E27FC236}">
              <a16:creationId xmlns:a16="http://schemas.microsoft.com/office/drawing/2014/main" id="{8C93E2BC-04CD-4778-B83B-605399077178}"/>
            </a:ext>
          </a:extLst>
        </xdr:cNvPr>
        <xdr:cNvSpPr/>
      </xdr:nvSpPr>
      <xdr:spPr>
        <a:xfrm>
          <a:off x="819150" y="1123950"/>
          <a:ext cx="3114675" cy="742950"/>
        </a:xfrm>
        <a:prstGeom prst="homePlat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200"/>
            <a:t>TIPO DE FUENTE:</a:t>
          </a:r>
          <a:r>
            <a:rPr lang="es-PE" sz="1200" baseline="0"/>
            <a:t> </a:t>
          </a:r>
          <a:r>
            <a:rPr lang="es-PE" sz="1200" baseline="0">
              <a:latin typeface="Eras Bold ITC" panose="020B0907030504020204" pitchFamily="34" charset="0"/>
            </a:rPr>
            <a:t> "ERAS BOLD ITIC"</a:t>
          </a:r>
        </a:p>
        <a:p>
          <a:pPr algn="l"/>
          <a:r>
            <a:rPr lang="es-PE" sz="1200">
              <a:solidFill>
                <a:schemeClr val="lt1"/>
              </a:solidFill>
              <a:latin typeface="+mn-lt"/>
              <a:ea typeface="+mn-ea"/>
              <a:cs typeface="+mn-cs"/>
            </a:rPr>
            <a:t>Tamaño: 24</a:t>
          </a:r>
        </a:p>
        <a:p>
          <a:pPr algn="l"/>
          <a:r>
            <a:rPr lang="es-PE" sz="1200">
              <a:solidFill>
                <a:schemeClr val="lt1"/>
              </a:solidFill>
              <a:latin typeface="+mn-lt"/>
              <a:ea typeface="+mn-ea"/>
              <a:cs typeface="+mn-cs"/>
            </a:rPr>
            <a:t>Estilo: Negrita</a:t>
          </a:r>
        </a:p>
      </xdr:txBody>
    </xdr:sp>
    <xdr:clientData/>
  </xdr:twoCellAnchor>
  <xdr:twoCellAnchor>
    <xdr:from>
      <xdr:col>0</xdr:col>
      <xdr:colOff>0</xdr:colOff>
      <xdr:row>16</xdr:row>
      <xdr:rowOff>9525</xdr:rowOff>
    </xdr:from>
    <xdr:to>
      <xdr:col>12</xdr:col>
      <xdr:colOff>466725</xdr:colOff>
      <xdr:row>22</xdr:row>
      <xdr:rowOff>38100</xdr:rowOff>
    </xdr:to>
    <xdr:sp macro="" textlink="">
      <xdr:nvSpPr>
        <xdr:cNvPr id="4" name="Llamada de flecha hacia abajo 7">
          <a:extLst>
            <a:ext uri="{FF2B5EF4-FFF2-40B4-BE49-F238E27FC236}">
              <a16:creationId xmlns:a16="http://schemas.microsoft.com/office/drawing/2014/main" id="{127BB949-76EA-4EBD-A9C6-73423ECFB752}"/>
            </a:ext>
          </a:extLst>
        </xdr:cNvPr>
        <xdr:cNvSpPr/>
      </xdr:nvSpPr>
      <xdr:spPr>
        <a:xfrm>
          <a:off x="0" y="2314575"/>
          <a:ext cx="9820275" cy="117157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BORDES , SOMBREADO Y COLOR DE FUENTE</a:t>
          </a:r>
        </a:p>
      </xdr:txBody>
    </xdr:sp>
    <xdr:clientData/>
  </xdr:twoCellAnchor>
  <xdr:twoCellAnchor>
    <xdr:from>
      <xdr:col>1</xdr:col>
      <xdr:colOff>114300</xdr:colOff>
      <xdr:row>22</xdr:row>
      <xdr:rowOff>123825</xdr:rowOff>
    </xdr:from>
    <xdr:to>
      <xdr:col>5</xdr:col>
      <xdr:colOff>180975</xdr:colOff>
      <xdr:row>26</xdr:row>
      <xdr:rowOff>85725</xdr:rowOff>
    </xdr:to>
    <xdr:sp macro="" textlink="">
      <xdr:nvSpPr>
        <xdr:cNvPr id="5" name="Pentágono 8">
          <a:extLst>
            <a:ext uri="{FF2B5EF4-FFF2-40B4-BE49-F238E27FC236}">
              <a16:creationId xmlns:a16="http://schemas.microsoft.com/office/drawing/2014/main" id="{05D5EC23-A7B2-49DD-9F7B-705132070F53}"/>
            </a:ext>
          </a:extLst>
        </xdr:cNvPr>
        <xdr:cNvSpPr/>
      </xdr:nvSpPr>
      <xdr:spPr>
        <a:xfrm>
          <a:off x="876300" y="3571875"/>
          <a:ext cx="3114675" cy="723900"/>
        </a:xfrm>
        <a:prstGeom prst="homePlat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200"/>
            <a:t>BORDES: TODOS LOS BORDES</a:t>
          </a:r>
        </a:p>
        <a:p>
          <a:pPr algn="l"/>
          <a:r>
            <a:rPr lang="es-PE" sz="1200"/>
            <a:t>SOMBREADO: plomo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COLOR DE FUENTE: Azul</a:t>
          </a:r>
          <a:endParaRPr lang="es-PE" sz="1200"/>
        </a:p>
      </xdr:txBody>
    </xdr:sp>
    <xdr:clientData/>
  </xdr:twoCellAnchor>
  <xdr:twoCellAnchor>
    <xdr:from>
      <xdr:col>0</xdr:col>
      <xdr:colOff>0</xdr:colOff>
      <xdr:row>28</xdr:row>
      <xdr:rowOff>180975</xdr:rowOff>
    </xdr:from>
    <xdr:to>
      <xdr:col>12</xdr:col>
      <xdr:colOff>466725</xdr:colOff>
      <xdr:row>35</xdr:row>
      <xdr:rowOff>19050</xdr:rowOff>
    </xdr:to>
    <xdr:sp macro="" textlink="">
      <xdr:nvSpPr>
        <xdr:cNvPr id="6" name="Llamada de flecha hacia abajo 11">
          <a:extLst>
            <a:ext uri="{FF2B5EF4-FFF2-40B4-BE49-F238E27FC236}">
              <a16:creationId xmlns:a16="http://schemas.microsoft.com/office/drawing/2014/main" id="{1081D2A2-B539-41D6-AAC0-D3790E81E495}"/>
            </a:ext>
          </a:extLst>
        </xdr:cNvPr>
        <xdr:cNvSpPr/>
      </xdr:nvSpPr>
      <xdr:spPr>
        <a:xfrm>
          <a:off x="0" y="4772025"/>
          <a:ext cx="9820275" cy="117157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ALINEACIÓN VERTICAL Y HORIZONTAL</a:t>
          </a:r>
        </a:p>
      </xdr:txBody>
    </xdr:sp>
    <xdr:clientData/>
  </xdr:twoCellAnchor>
  <xdr:twoCellAnchor>
    <xdr:from>
      <xdr:col>1</xdr:col>
      <xdr:colOff>190500</xdr:colOff>
      <xdr:row>35</xdr:row>
      <xdr:rowOff>190499</xdr:rowOff>
    </xdr:from>
    <xdr:to>
      <xdr:col>5</xdr:col>
      <xdr:colOff>257175</xdr:colOff>
      <xdr:row>36</xdr:row>
      <xdr:rowOff>485774</xdr:rowOff>
    </xdr:to>
    <xdr:sp macro="" textlink="">
      <xdr:nvSpPr>
        <xdr:cNvPr id="7" name="Pentágono 12">
          <a:extLst>
            <a:ext uri="{FF2B5EF4-FFF2-40B4-BE49-F238E27FC236}">
              <a16:creationId xmlns:a16="http://schemas.microsoft.com/office/drawing/2014/main" id="{0BBAF8B9-45F0-4342-AAE0-0EB445266A09}"/>
            </a:ext>
          </a:extLst>
        </xdr:cNvPr>
        <xdr:cNvSpPr/>
      </xdr:nvSpPr>
      <xdr:spPr>
        <a:xfrm>
          <a:off x="952500" y="6115049"/>
          <a:ext cx="3114675" cy="495300"/>
        </a:xfrm>
        <a:prstGeom prst="homePlat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200"/>
            <a:t>ALINEACION AL CENTRO Y AL MEDIO</a:t>
          </a:r>
        </a:p>
      </xdr:txBody>
    </xdr:sp>
    <xdr:clientData/>
  </xdr:twoCellAnchor>
  <xdr:twoCellAnchor>
    <xdr:from>
      <xdr:col>0</xdr:col>
      <xdr:colOff>0</xdr:colOff>
      <xdr:row>38</xdr:row>
      <xdr:rowOff>180975</xdr:rowOff>
    </xdr:from>
    <xdr:to>
      <xdr:col>12</xdr:col>
      <xdr:colOff>466725</xdr:colOff>
      <xdr:row>44</xdr:row>
      <xdr:rowOff>28575</xdr:rowOff>
    </xdr:to>
    <xdr:sp macro="" textlink="">
      <xdr:nvSpPr>
        <xdr:cNvPr id="8" name="Llamada de flecha hacia abajo 13">
          <a:extLst>
            <a:ext uri="{FF2B5EF4-FFF2-40B4-BE49-F238E27FC236}">
              <a16:creationId xmlns:a16="http://schemas.microsoft.com/office/drawing/2014/main" id="{6019A519-2078-4E4A-9C1C-BFFE0C32C284}"/>
            </a:ext>
          </a:extLst>
        </xdr:cNvPr>
        <xdr:cNvSpPr/>
      </xdr:nvSpPr>
      <xdr:spPr>
        <a:xfrm>
          <a:off x="0" y="7010400"/>
          <a:ext cx="9820275" cy="990600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ORIENTACIÓN DEL TEXTO</a:t>
          </a:r>
        </a:p>
      </xdr:txBody>
    </xdr:sp>
    <xdr:clientData/>
  </xdr:twoCellAnchor>
  <xdr:twoCellAnchor>
    <xdr:from>
      <xdr:col>1</xdr:col>
      <xdr:colOff>200025</xdr:colOff>
      <xdr:row>44</xdr:row>
      <xdr:rowOff>190499</xdr:rowOff>
    </xdr:from>
    <xdr:to>
      <xdr:col>5</xdr:col>
      <xdr:colOff>266700</xdr:colOff>
      <xdr:row>47</xdr:row>
      <xdr:rowOff>114299</xdr:rowOff>
    </xdr:to>
    <xdr:sp macro="" textlink="">
      <xdr:nvSpPr>
        <xdr:cNvPr id="9" name="Pentágono 14">
          <a:extLst>
            <a:ext uri="{FF2B5EF4-FFF2-40B4-BE49-F238E27FC236}">
              <a16:creationId xmlns:a16="http://schemas.microsoft.com/office/drawing/2014/main" id="{35D1DA9D-AE72-4543-AD17-F635FE16D438}"/>
            </a:ext>
          </a:extLst>
        </xdr:cNvPr>
        <xdr:cNvSpPr/>
      </xdr:nvSpPr>
      <xdr:spPr>
        <a:xfrm>
          <a:off x="962025" y="8162924"/>
          <a:ext cx="3114675" cy="723900"/>
        </a:xfrm>
        <a:prstGeom prst="homePlate">
          <a:avLst/>
        </a:prstGeom>
      </xdr:spPr>
      <xdr:style>
        <a:lnRef idx="0">
          <a:schemeClr val="dk1"/>
        </a:lnRef>
        <a:fillRef idx="3">
          <a:schemeClr val="dk1"/>
        </a:fillRef>
        <a:effectRef idx="3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PE" sz="1200"/>
            <a:t>CAMBIAR</a:t>
          </a:r>
          <a:r>
            <a:rPr lang="es-PE" sz="1200" baseline="0"/>
            <a:t> LA ORIENTACIÓN: ANGULO ASCENDENTE</a:t>
          </a:r>
          <a:endParaRPr lang="es-PE" sz="1200"/>
        </a:p>
      </xdr:txBody>
    </xdr:sp>
    <xdr:clientData/>
  </xdr:twoCellAnchor>
  <xdr:twoCellAnchor>
    <xdr:from>
      <xdr:col>0</xdr:col>
      <xdr:colOff>66675</xdr:colOff>
      <xdr:row>49</xdr:row>
      <xdr:rowOff>28575</xdr:rowOff>
    </xdr:from>
    <xdr:to>
      <xdr:col>12</xdr:col>
      <xdr:colOff>533400</xdr:colOff>
      <xdr:row>54</xdr:row>
      <xdr:rowOff>66675</xdr:rowOff>
    </xdr:to>
    <xdr:sp macro="" textlink="">
      <xdr:nvSpPr>
        <xdr:cNvPr id="10" name="Llamada de flecha hacia abajo 15">
          <a:extLst>
            <a:ext uri="{FF2B5EF4-FFF2-40B4-BE49-F238E27FC236}">
              <a16:creationId xmlns:a16="http://schemas.microsoft.com/office/drawing/2014/main" id="{96AFB36E-8393-4AD3-B571-042C82E710B9}"/>
            </a:ext>
          </a:extLst>
        </xdr:cNvPr>
        <xdr:cNvSpPr/>
      </xdr:nvSpPr>
      <xdr:spPr>
        <a:xfrm>
          <a:off x="66675" y="9182100"/>
          <a:ext cx="9820275" cy="990600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AJUSTAR TEXTO</a:t>
          </a:r>
        </a:p>
      </xdr:txBody>
    </xdr:sp>
    <xdr:clientData/>
  </xdr:twoCellAnchor>
  <xdr:twoCellAnchor>
    <xdr:from>
      <xdr:col>0</xdr:col>
      <xdr:colOff>0</xdr:colOff>
      <xdr:row>59</xdr:row>
      <xdr:rowOff>0</xdr:rowOff>
    </xdr:from>
    <xdr:to>
      <xdr:col>12</xdr:col>
      <xdr:colOff>466725</xdr:colOff>
      <xdr:row>64</xdr:row>
      <xdr:rowOff>38100</xdr:rowOff>
    </xdr:to>
    <xdr:sp macro="" textlink="">
      <xdr:nvSpPr>
        <xdr:cNvPr id="11" name="Llamada de flecha hacia abajo 17">
          <a:extLst>
            <a:ext uri="{FF2B5EF4-FFF2-40B4-BE49-F238E27FC236}">
              <a16:creationId xmlns:a16="http://schemas.microsoft.com/office/drawing/2014/main" id="{F4C571DF-1D54-48C9-BFE7-7C62BAAB0F73}"/>
            </a:ext>
          </a:extLst>
        </xdr:cNvPr>
        <xdr:cNvSpPr/>
      </xdr:nvSpPr>
      <xdr:spPr>
        <a:xfrm>
          <a:off x="0" y="11058525"/>
          <a:ext cx="9820275" cy="990600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AGREGAR O DISMINUIR SANGRIA</a:t>
          </a:r>
        </a:p>
      </xdr:txBody>
    </xdr:sp>
    <xdr:clientData/>
  </xdr:twoCellAnchor>
  <xdr:twoCellAnchor>
    <xdr:from>
      <xdr:col>0</xdr:col>
      <xdr:colOff>0</xdr:colOff>
      <xdr:row>68</xdr:row>
      <xdr:rowOff>152400</xdr:rowOff>
    </xdr:from>
    <xdr:to>
      <xdr:col>12</xdr:col>
      <xdr:colOff>466725</xdr:colOff>
      <xdr:row>74</xdr:row>
      <xdr:rowOff>0</xdr:rowOff>
    </xdr:to>
    <xdr:sp macro="" textlink="">
      <xdr:nvSpPr>
        <xdr:cNvPr id="12" name="Llamada de flecha hacia abajo 18">
          <a:extLst>
            <a:ext uri="{FF2B5EF4-FFF2-40B4-BE49-F238E27FC236}">
              <a16:creationId xmlns:a16="http://schemas.microsoft.com/office/drawing/2014/main" id="{E19C1BDF-FC3B-4E97-B956-D3E0A3DCED94}"/>
            </a:ext>
          </a:extLst>
        </xdr:cNvPr>
        <xdr:cNvSpPr/>
      </xdr:nvSpPr>
      <xdr:spPr>
        <a:xfrm>
          <a:off x="0" y="12925425"/>
          <a:ext cx="9820275" cy="990600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COMBINAR Y CENTRAR CELDAS</a:t>
          </a:r>
        </a:p>
      </xdr:txBody>
    </xdr:sp>
    <xdr:clientData/>
  </xdr:twoCellAnchor>
  <xdr:twoCellAnchor>
    <xdr:from>
      <xdr:col>0</xdr:col>
      <xdr:colOff>0</xdr:colOff>
      <xdr:row>79</xdr:row>
      <xdr:rowOff>180975</xdr:rowOff>
    </xdr:from>
    <xdr:to>
      <xdr:col>12</xdr:col>
      <xdr:colOff>466725</xdr:colOff>
      <xdr:row>85</xdr:row>
      <xdr:rowOff>28575</xdr:rowOff>
    </xdr:to>
    <xdr:sp macro="" textlink="">
      <xdr:nvSpPr>
        <xdr:cNvPr id="13" name="Llamada de flecha hacia abajo 19">
          <a:extLst>
            <a:ext uri="{FF2B5EF4-FFF2-40B4-BE49-F238E27FC236}">
              <a16:creationId xmlns:a16="http://schemas.microsoft.com/office/drawing/2014/main" id="{9202A524-FB62-44A0-BC33-8CADBBBC8EAF}"/>
            </a:ext>
          </a:extLst>
        </xdr:cNvPr>
        <xdr:cNvSpPr/>
      </xdr:nvSpPr>
      <xdr:spPr>
        <a:xfrm>
          <a:off x="0" y="15049500"/>
          <a:ext cx="9820275" cy="990600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FORMATO DE NÚMERO</a:t>
          </a: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625184</xdr:colOff>
      <xdr:row>3</xdr:row>
      <xdr:rowOff>53340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2C229C62-DB71-43F4-8D9D-D18BF29369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10144" cy="716280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12</xdr:col>
      <xdr:colOff>464820</xdr:colOff>
      <xdr:row>4</xdr:row>
      <xdr:rowOff>7620</xdr:rowOff>
    </xdr:to>
    <xdr:sp macro="" textlink="">
      <xdr:nvSpPr>
        <xdr:cNvPr id="17" name="Rectángulo 16">
          <a:extLst>
            <a:ext uri="{FF2B5EF4-FFF2-40B4-BE49-F238E27FC236}">
              <a16:creationId xmlns:a16="http://schemas.microsoft.com/office/drawing/2014/main" id="{DA60CFDC-DD8E-4091-85FA-1EDBAB4D1913}"/>
            </a:ext>
          </a:extLst>
        </xdr:cNvPr>
        <xdr:cNvSpPr/>
      </xdr:nvSpPr>
      <xdr:spPr>
        <a:xfrm>
          <a:off x="2377440" y="0"/>
          <a:ext cx="8054340" cy="73914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Fuente/Alineación/Número:</a:t>
          </a:r>
          <a:endParaRPr lang="es-PE" sz="2000" u="sng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95029</xdr:rowOff>
    </xdr:from>
    <xdr:to>
      <xdr:col>20</xdr:col>
      <xdr:colOff>317623</xdr:colOff>
      <xdr:row>27</xdr:row>
      <xdr:rowOff>152351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CDF90F4-B098-4611-B344-5E99859FA4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518189"/>
          <a:ext cx="6870823" cy="2800522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4</xdr:row>
      <xdr:rowOff>60960</xdr:rowOff>
    </xdr:from>
    <xdr:to>
      <xdr:col>11</xdr:col>
      <xdr:colOff>541020</xdr:colOff>
      <xdr:row>10</xdr:row>
      <xdr:rowOff>89535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EB1EF726-6F2A-4380-8464-ED58DD22D749}"/>
            </a:ext>
          </a:extLst>
        </xdr:cNvPr>
        <xdr:cNvSpPr/>
      </xdr:nvSpPr>
      <xdr:spPr>
        <a:xfrm>
          <a:off x="7620" y="1516380"/>
          <a:ext cx="10119360" cy="112585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Copiar Celdas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23</xdr:row>
      <xdr:rowOff>28575</xdr:rowOff>
    </xdr:from>
    <xdr:to>
      <xdr:col>11</xdr:col>
      <xdr:colOff>533400</xdr:colOff>
      <xdr:row>29</xdr:row>
      <xdr:rowOff>57150</xdr:rowOff>
    </xdr:to>
    <xdr:sp macro="" textlink="">
      <xdr:nvSpPr>
        <xdr:cNvPr id="3" name="Llamada de flecha hacia abajo 2">
          <a:extLst>
            <a:ext uri="{FF2B5EF4-FFF2-40B4-BE49-F238E27FC236}">
              <a16:creationId xmlns:a16="http://schemas.microsoft.com/office/drawing/2014/main" id="{0717000E-0333-4405-BFEE-9AAE151C1324}"/>
            </a:ext>
          </a:extLst>
        </xdr:cNvPr>
        <xdr:cNvSpPr/>
      </xdr:nvSpPr>
      <xdr:spPr>
        <a:xfrm>
          <a:off x="0" y="4303395"/>
          <a:ext cx="10119360" cy="112585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Serie de Relleno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43</xdr:row>
      <xdr:rowOff>180975</xdr:rowOff>
    </xdr:from>
    <xdr:to>
      <xdr:col>11</xdr:col>
      <xdr:colOff>533400</xdr:colOff>
      <xdr:row>50</xdr:row>
      <xdr:rowOff>19050</xdr:rowOff>
    </xdr:to>
    <xdr:sp macro="" textlink="">
      <xdr:nvSpPr>
        <xdr:cNvPr id="4" name="Llamada de flecha hacia abajo 3">
          <a:extLst>
            <a:ext uri="{FF2B5EF4-FFF2-40B4-BE49-F238E27FC236}">
              <a16:creationId xmlns:a16="http://schemas.microsoft.com/office/drawing/2014/main" id="{78EA8EBF-E9ED-4FC2-8F42-BAF5B9B57907}"/>
            </a:ext>
          </a:extLst>
        </xdr:cNvPr>
        <xdr:cNvSpPr/>
      </xdr:nvSpPr>
      <xdr:spPr>
        <a:xfrm>
          <a:off x="0" y="8799195"/>
          <a:ext cx="10119360" cy="111823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Rellenar formato sólo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62</xdr:row>
      <xdr:rowOff>9525</xdr:rowOff>
    </xdr:from>
    <xdr:to>
      <xdr:col>11</xdr:col>
      <xdr:colOff>533400</xdr:colOff>
      <xdr:row>68</xdr:row>
      <xdr:rowOff>38100</xdr:rowOff>
    </xdr:to>
    <xdr:sp macro="" textlink="">
      <xdr:nvSpPr>
        <xdr:cNvPr id="5" name="Llamada de flecha hacia abajo 4">
          <a:extLst>
            <a:ext uri="{FF2B5EF4-FFF2-40B4-BE49-F238E27FC236}">
              <a16:creationId xmlns:a16="http://schemas.microsoft.com/office/drawing/2014/main" id="{7062B9CF-782E-40FD-8916-B98E53E9E233}"/>
            </a:ext>
          </a:extLst>
        </xdr:cNvPr>
        <xdr:cNvSpPr/>
      </xdr:nvSpPr>
      <xdr:spPr>
        <a:xfrm>
          <a:off x="0" y="12216765"/>
          <a:ext cx="10119360" cy="112585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Rellenar Sin formato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79</xdr:row>
      <xdr:rowOff>152400</xdr:rowOff>
    </xdr:from>
    <xdr:to>
      <xdr:col>11</xdr:col>
      <xdr:colOff>276225</xdr:colOff>
      <xdr:row>85</xdr:row>
      <xdr:rowOff>180975</xdr:rowOff>
    </xdr:to>
    <xdr:sp macro="" textlink="">
      <xdr:nvSpPr>
        <xdr:cNvPr id="6" name="Llamada de flecha hacia abajo 5">
          <a:extLst>
            <a:ext uri="{FF2B5EF4-FFF2-40B4-BE49-F238E27FC236}">
              <a16:creationId xmlns:a16="http://schemas.microsoft.com/office/drawing/2014/main" id="{1D82236B-F660-4100-A920-0D86C18E6971}"/>
            </a:ext>
          </a:extLst>
        </xdr:cNvPr>
        <xdr:cNvSpPr/>
      </xdr:nvSpPr>
      <xdr:spPr>
        <a:xfrm>
          <a:off x="0" y="15582900"/>
          <a:ext cx="9862185" cy="1125855"/>
        </a:xfrm>
        <a:prstGeom prst="downArrowCallout">
          <a:avLst>
            <a:gd name="adj1" fmla="val 17886"/>
            <a:gd name="adj2" fmla="val 21138"/>
            <a:gd name="adj3" fmla="val 21748"/>
            <a:gd name="adj4" fmla="val 64977"/>
          </a:avLst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Relleno Rápido</a:t>
          </a:r>
          <a:endParaRPr lang="es-PE" sz="2000" b="0" baseline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822960</xdr:colOff>
      <xdr:row>2</xdr:row>
      <xdr:rowOff>464820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8864E76-E3AC-4280-9912-760301EF5C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07920" cy="830580"/>
        </a:xfrm>
        <a:prstGeom prst="rect">
          <a:avLst/>
        </a:prstGeom>
      </xdr:spPr>
    </xdr:pic>
    <xdr:clientData/>
  </xdr:twoCellAnchor>
  <xdr:twoCellAnchor>
    <xdr:from>
      <xdr:col>3</xdr:col>
      <xdr:colOff>0</xdr:colOff>
      <xdr:row>0</xdr:row>
      <xdr:rowOff>0</xdr:rowOff>
    </xdr:from>
    <xdr:to>
      <xdr:col>12</xdr:col>
      <xdr:colOff>464820</xdr:colOff>
      <xdr:row>4</xdr:row>
      <xdr:rowOff>0</xdr:rowOff>
    </xdr:to>
    <xdr:sp macro="" textlink="">
      <xdr:nvSpPr>
        <xdr:cNvPr id="8" name="Rectángulo 7">
          <a:extLst>
            <a:ext uri="{FF2B5EF4-FFF2-40B4-BE49-F238E27FC236}">
              <a16:creationId xmlns:a16="http://schemas.microsoft.com/office/drawing/2014/main" id="{2BF0FD9B-4BEE-4030-A690-FFFE9BEDC8A7}"/>
            </a:ext>
          </a:extLst>
        </xdr:cNvPr>
        <xdr:cNvSpPr/>
      </xdr:nvSpPr>
      <xdr:spPr>
        <a:xfrm>
          <a:off x="2377440" y="0"/>
          <a:ext cx="8054340" cy="98298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sng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Tipos de autorelleno</a:t>
          </a:r>
          <a:endParaRPr lang="es-PE" sz="2000" u="sng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350520</xdr:colOff>
      <xdr:row>2</xdr:row>
      <xdr:rowOff>99060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7AC30BA-2033-4610-B347-6E189C5781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07920" cy="830580"/>
        </a:xfrm>
        <a:prstGeom prst="rect">
          <a:avLst/>
        </a:prstGeom>
      </xdr:spPr>
    </xdr:pic>
    <xdr:clientData/>
  </xdr:twoCellAnchor>
  <xdr:twoCellAnchor>
    <xdr:from>
      <xdr:col>2</xdr:col>
      <xdr:colOff>443948</xdr:colOff>
      <xdr:row>0</xdr:row>
      <xdr:rowOff>0</xdr:rowOff>
    </xdr:from>
    <xdr:to>
      <xdr:col>11</xdr:col>
      <xdr:colOff>782782</xdr:colOff>
      <xdr:row>4</xdr:row>
      <xdr:rowOff>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E386AEC7-4E1B-4EF9-80A0-721EF55A212C}"/>
            </a:ext>
          </a:extLst>
        </xdr:cNvPr>
        <xdr:cNvSpPr/>
      </xdr:nvSpPr>
      <xdr:spPr>
        <a:xfrm>
          <a:off x="2501348" y="0"/>
          <a:ext cx="9628307" cy="1094509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Quitar duplicados</a:t>
          </a:r>
          <a:endParaRPr lang="es-PE" sz="2000" u="none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746760</xdr:colOff>
      <xdr:row>2</xdr:row>
      <xdr:rowOff>99060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A55D824-E75D-4282-B5BC-BCB4E71DA9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07920" cy="830580"/>
        </a:xfrm>
        <a:prstGeom prst="rect">
          <a:avLst/>
        </a:prstGeom>
      </xdr:spPr>
    </xdr:pic>
    <xdr:clientData/>
  </xdr:twoCellAnchor>
  <xdr:twoCellAnchor>
    <xdr:from>
      <xdr:col>3</xdr:col>
      <xdr:colOff>1988</xdr:colOff>
      <xdr:row>0</xdr:row>
      <xdr:rowOff>0</xdr:rowOff>
    </xdr:from>
    <xdr:to>
      <xdr:col>14</xdr:col>
      <xdr:colOff>777240</xdr:colOff>
      <xdr:row>4</xdr:row>
      <xdr:rowOff>0</xdr:rowOff>
    </xdr:to>
    <xdr:sp macro="" textlink="">
      <xdr:nvSpPr>
        <xdr:cNvPr id="3" name="Rectángulo 2">
          <a:extLst>
            <a:ext uri="{FF2B5EF4-FFF2-40B4-BE49-F238E27FC236}">
              <a16:creationId xmlns:a16="http://schemas.microsoft.com/office/drawing/2014/main" id="{90AD1E71-6C4F-4612-8298-6378CF415BA1}"/>
            </a:ext>
          </a:extLst>
        </xdr:cNvPr>
        <xdr:cNvSpPr/>
      </xdr:nvSpPr>
      <xdr:spPr>
        <a:xfrm>
          <a:off x="5694128" y="0"/>
          <a:ext cx="9614452" cy="1097280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Transponer</a:t>
          </a:r>
          <a:endParaRPr lang="es-PE" sz="2000" u="none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68580</xdr:rowOff>
    </xdr:from>
    <xdr:to>
      <xdr:col>9</xdr:col>
      <xdr:colOff>318655</xdr:colOff>
      <xdr:row>10</xdr:row>
      <xdr:rowOff>79539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052251FD-269C-4AE3-A9C5-1E626AE7AA17}"/>
            </a:ext>
          </a:extLst>
        </xdr:cNvPr>
        <xdr:cNvSpPr/>
      </xdr:nvSpPr>
      <xdr:spPr>
        <a:xfrm>
          <a:off x="1" y="1079962"/>
          <a:ext cx="6054436" cy="1091613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Referencia</a:t>
          </a:r>
          <a:r>
            <a:rPr lang="es-PE" sz="2000" b="0" baseline="0">
              <a:solidFill>
                <a:schemeClr val="bg1"/>
              </a:solidFill>
            </a:rPr>
            <a:t> Relativa</a:t>
          </a:r>
          <a:endParaRPr lang="es-PE" sz="2000" b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21</xdr:row>
      <xdr:rowOff>30307</xdr:rowOff>
    </xdr:from>
    <xdr:to>
      <xdr:col>9</xdr:col>
      <xdr:colOff>207065</xdr:colOff>
      <xdr:row>27</xdr:row>
      <xdr:rowOff>41266</xdr:rowOff>
    </xdr:to>
    <xdr:sp macro="" textlink="">
      <xdr:nvSpPr>
        <xdr:cNvPr id="3" name="Llamada de flecha hacia abajo 2">
          <a:extLst>
            <a:ext uri="{FF2B5EF4-FFF2-40B4-BE49-F238E27FC236}">
              <a16:creationId xmlns:a16="http://schemas.microsoft.com/office/drawing/2014/main" id="{0B1DDA32-0D1B-4BFE-B7D4-53A9C21EC68E}"/>
            </a:ext>
          </a:extLst>
        </xdr:cNvPr>
        <xdr:cNvSpPr/>
      </xdr:nvSpPr>
      <xdr:spPr>
        <a:xfrm>
          <a:off x="0" y="4359852"/>
          <a:ext cx="5942847" cy="1091614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Referencia</a:t>
          </a:r>
          <a:r>
            <a:rPr lang="es-PE" sz="2000" b="0" baseline="0">
              <a:solidFill>
                <a:schemeClr val="bg1"/>
              </a:solidFill>
            </a:rPr>
            <a:t> Absoluta</a:t>
          </a:r>
          <a:endParaRPr lang="es-PE" sz="20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195809</xdr:colOff>
      <xdr:row>2</xdr:row>
      <xdr:rowOff>462476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16E4E05-4ED3-43D1-B541-2DDA3EA35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407920" cy="830580"/>
        </a:xfrm>
        <a:prstGeom prst="rect">
          <a:avLst/>
        </a:prstGeom>
      </xdr:spPr>
    </xdr:pic>
    <xdr:clientData/>
  </xdr:twoCellAnchor>
  <xdr:twoCellAnchor>
    <xdr:from>
      <xdr:col>3</xdr:col>
      <xdr:colOff>236449</xdr:colOff>
      <xdr:row>0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5" name="Rectángulo 4">
          <a:extLst>
            <a:ext uri="{FF2B5EF4-FFF2-40B4-BE49-F238E27FC236}">
              <a16:creationId xmlns:a16="http://schemas.microsoft.com/office/drawing/2014/main" id="{C4BF3E24-430A-45B3-A627-0298F0B20C06}"/>
            </a:ext>
          </a:extLst>
        </xdr:cNvPr>
        <xdr:cNvSpPr/>
      </xdr:nvSpPr>
      <xdr:spPr>
        <a:xfrm>
          <a:off x="2405218" y="0"/>
          <a:ext cx="8872382" cy="1019908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Tipos de Referencia</a:t>
          </a:r>
          <a:endParaRPr lang="es-PE" sz="2000" u="none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44395</xdr:rowOff>
    </xdr:from>
    <xdr:to>
      <xdr:col>8</xdr:col>
      <xdr:colOff>1093304</xdr:colOff>
      <xdr:row>9</xdr:row>
      <xdr:rowOff>44394</xdr:rowOff>
    </xdr:to>
    <xdr:sp macro="" textlink="">
      <xdr:nvSpPr>
        <xdr:cNvPr id="2" name="Llamada de flecha hacia abajo 1">
          <a:extLst>
            <a:ext uri="{FF2B5EF4-FFF2-40B4-BE49-F238E27FC236}">
              <a16:creationId xmlns:a16="http://schemas.microsoft.com/office/drawing/2014/main" id="{A8F519C3-BEBB-4166-9EFB-9937D0539F74}"/>
            </a:ext>
          </a:extLst>
        </xdr:cNvPr>
        <xdr:cNvSpPr/>
      </xdr:nvSpPr>
      <xdr:spPr>
        <a:xfrm>
          <a:off x="0" y="1065475"/>
          <a:ext cx="8743784" cy="914399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FORMULA</a:t>
          </a:r>
        </a:p>
      </xdr:txBody>
    </xdr:sp>
    <xdr:clientData/>
  </xdr:twoCellAnchor>
  <xdr:twoCellAnchor>
    <xdr:from>
      <xdr:col>0</xdr:col>
      <xdr:colOff>1</xdr:colOff>
      <xdr:row>14</xdr:row>
      <xdr:rowOff>167640</xdr:rowOff>
    </xdr:from>
    <xdr:to>
      <xdr:col>8</xdr:col>
      <xdr:colOff>1021081</xdr:colOff>
      <xdr:row>20</xdr:row>
      <xdr:rowOff>178599</xdr:rowOff>
    </xdr:to>
    <xdr:sp macro="" textlink="">
      <xdr:nvSpPr>
        <xdr:cNvPr id="3" name="Llamada de flecha hacia abajo 1">
          <a:extLst>
            <a:ext uri="{FF2B5EF4-FFF2-40B4-BE49-F238E27FC236}">
              <a16:creationId xmlns:a16="http://schemas.microsoft.com/office/drawing/2014/main" id="{9AE838C4-AACD-4F4C-99FE-CA480202406E}"/>
            </a:ext>
          </a:extLst>
        </xdr:cNvPr>
        <xdr:cNvSpPr/>
      </xdr:nvSpPr>
      <xdr:spPr>
        <a:xfrm>
          <a:off x="1" y="4457700"/>
          <a:ext cx="8671560" cy="1108239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VALORES CONSTANTES</a:t>
          </a:r>
        </a:p>
      </xdr:txBody>
    </xdr:sp>
    <xdr:clientData/>
  </xdr:twoCellAnchor>
  <xdr:twoCellAnchor>
    <xdr:from>
      <xdr:col>0</xdr:col>
      <xdr:colOff>1</xdr:colOff>
      <xdr:row>30</xdr:row>
      <xdr:rowOff>0</xdr:rowOff>
    </xdr:from>
    <xdr:to>
      <xdr:col>8</xdr:col>
      <xdr:colOff>1097281</xdr:colOff>
      <xdr:row>36</xdr:row>
      <xdr:rowOff>10959</xdr:rowOff>
    </xdr:to>
    <xdr:sp macro="" textlink="">
      <xdr:nvSpPr>
        <xdr:cNvPr id="4" name="Llamada de flecha hacia abajo 1">
          <a:extLst>
            <a:ext uri="{FF2B5EF4-FFF2-40B4-BE49-F238E27FC236}">
              <a16:creationId xmlns:a16="http://schemas.microsoft.com/office/drawing/2014/main" id="{A0ED9D50-A8BF-4EEF-9485-C9EE4FE7E5DA}"/>
            </a:ext>
          </a:extLst>
        </xdr:cNvPr>
        <xdr:cNvSpPr/>
      </xdr:nvSpPr>
      <xdr:spPr>
        <a:xfrm>
          <a:off x="1" y="8275320"/>
          <a:ext cx="8747760" cy="1108239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REFERENCIA DE CELDA</a:t>
          </a:r>
        </a:p>
      </xdr:txBody>
    </xdr:sp>
    <xdr:clientData/>
  </xdr:twoCellAnchor>
  <xdr:twoCellAnchor>
    <xdr:from>
      <xdr:col>4</xdr:col>
      <xdr:colOff>66675</xdr:colOff>
      <xdr:row>42</xdr:row>
      <xdr:rowOff>190500</xdr:rowOff>
    </xdr:from>
    <xdr:to>
      <xdr:col>4</xdr:col>
      <xdr:colOff>647700</xdr:colOff>
      <xdr:row>42</xdr:row>
      <xdr:rowOff>190500</xdr:rowOff>
    </xdr:to>
    <xdr:cxnSp macro="">
      <xdr:nvCxnSpPr>
        <xdr:cNvPr id="5" name="Conector recto de flecha 4">
          <a:extLst>
            <a:ext uri="{FF2B5EF4-FFF2-40B4-BE49-F238E27FC236}">
              <a16:creationId xmlns:a16="http://schemas.microsoft.com/office/drawing/2014/main" id="{706AEDA9-2F49-44C3-B68A-A11BFEC14758}"/>
            </a:ext>
          </a:extLst>
        </xdr:cNvPr>
        <xdr:cNvCxnSpPr/>
      </xdr:nvCxnSpPr>
      <xdr:spPr>
        <a:xfrm>
          <a:off x="5522595" y="9738360"/>
          <a:ext cx="581025" cy="0"/>
        </a:xfrm>
        <a:prstGeom prst="straightConnector1">
          <a:avLst/>
        </a:prstGeom>
        <a:ln w="762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258365</xdr:colOff>
      <xdr:row>59</xdr:row>
      <xdr:rowOff>111920</xdr:rowOff>
    </xdr:from>
    <xdr:to>
      <xdr:col>5</xdr:col>
      <xdr:colOff>432196</xdr:colOff>
      <xdr:row>60</xdr:row>
      <xdr:rowOff>201216</xdr:rowOff>
    </xdr:to>
    <xdr:sp macro="" textlink="">
      <xdr:nvSpPr>
        <xdr:cNvPr id="6" name="1 Flecha arriba">
          <a:extLst>
            <a:ext uri="{FF2B5EF4-FFF2-40B4-BE49-F238E27FC236}">
              <a16:creationId xmlns:a16="http://schemas.microsoft.com/office/drawing/2014/main" id="{F8340A39-7648-482C-AEDD-3DE1AFCE3CCE}"/>
            </a:ext>
          </a:extLst>
        </xdr:cNvPr>
        <xdr:cNvSpPr/>
      </xdr:nvSpPr>
      <xdr:spPr>
        <a:xfrm>
          <a:off x="6788705" y="13568840"/>
          <a:ext cx="173831" cy="256936"/>
        </a:xfrm>
        <a:prstGeom prst="up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383381</xdr:colOff>
      <xdr:row>61</xdr:row>
      <xdr:rowOff>159545</xdr:rowOff>
    </xdr:from>
    <xdr:to>
      <xdr:col>5</xdr:col>
      <xdr:colOff>740295</xdr:colOff>
      <xdr:row>66</xdr:row>
      <xdr:rowOff>69695</xdr:rowOff>
    </xdr:to>
    <xdr:sp macro="" textlink="">
      <xdr:nvSpPr>
        <xdr:cNvPr id="7" name="2 Rectángulo">
          <a:extLst>
            <a:ext uri="{FF2B5EF4-FFF2-40B4-BE49-F238E27FC236}">
              <a16:creationId xmlns:a16="http://schemas.microsoft.com/office/drawing/2014/main" id="{E6A27A41-6BD3-43C8-B415-618D9E0A5B6E}"/>
            </a:ext>
          </a:extLst>
        </xdr:cNvPr>
        <xdr:cNvSpPr/>
      </xdr:nvSpPr>
      <xdr:spPr>
        <a:xfrm>
          <a:off x="5839301" y="13982225"/>
          <a:ext cx="1431334" cy="8245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ctr"/>
          <a:r>
            <a:rPr lang="es-PE" sz="1800">
              <a:solidFill>
                <a:srgbClr val="FF0000"/>
              </a:solidFill>
            </a:rPr>
            <a:t>Valor</a:t>
          </a:r>
          <a:r>
            <a:rPr lang="es-PE" sz="1800" baseline="0">
              <a:solidFill>
                <a:srgbClr val="FF0000"/>
              </a:solidFill>
            </a:rPr>
            <a:t> constante</a:t>
          </a:r>
          <a:endParaRPr lang="es-PE" sz="1800">
            <a:solidFill>
              <a:srgbClr val="FF0000"/>
            </a:solidFill>
          </a:endParaRPr>
        </a:p>
      </xdr:txBody>
    </xdr:sp>
    <xdr:clientData/>
  </xdr:twoCellAnchor>
  <xdr:twoCellAnchor>
    <xdr:from>
      <xdr:col>6</xdr:col>
      <xdr:colOff>417909</xdr:colOff>
      <xdr:row>59</xdr:row>
      <xdr:rowOff>148829</xdr:rowOff>
    </xdr:from>
    <xdr:to>
      <xdr:col>6</xdr:col>
      <xdr:colOff>591740</xdr:colOff>
      <xdr:row>60</xdr:row>
      <xdr:rowOff>238125</xdr:rowOff>
    </xdr:to>
    <xdr:sp macro="" textlink="">
      <xdr:nvSpPr>
        <xdr:cNvPr id="8" name="1 Flecha arriba">
          <a:extLst>
            <a:ext uri="{FF2B5EF4-FFF2-40B4-BE49-F238E27FC236}">
              <a16:creationId xmlns:a16="http://schemas.microsoft.com/office/drawing/2014/main" id="{9535B5C1-4642-46A8-82B4-8BBA10EA3852}"/>
            </a:ext>
          </a:extLst>
        </xdr:cNvPr>
        <xdr:cNvSpPr/>
      </xdr:nvSpPr>
      <xdr:spPr>
        <a:xfrm>
          <a:off x="8106489" y="13605749"/>
          <a:ext cx="173831" cy="218836"/>
        </a:xfrm>
        <a:prstGeom prst="upArrow">
          <a:avLst/>
        </a:prstGeom>
        <a:solidFill>
          <a:srgbClr val="00B05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5</xdr:col>
      <xdr:colOff>1252682</xdr:colOff>
      <xdr:row>61</xdr:row>
      <xdr:rowOff>162884</xdr:rowOff>
    </xdr:from>
    <xdr:to>
      <xdr:col>7</xdr:col>
      <xdr:colOff>271579</xdr:colOff>
      <xdr:row>66</xdr:row>
      <xdr:rowOff>37170</xdr:rowOff>
    </xdr:to>
    <xdr:sp macro="" textlink="">
      <xdr:nvSpPr>
        <xdr:cNvPr id="9" name="2 Rectángulo">
          <a:extLst>
            <a:ext uri="{FF2B5EF4-FFF2-40B4-BE49-F238E27FC236}">
              <a16:creationId xmlns:a16="http://schemas.microsoft.com/office/drawing/2014/main" id="{3D0570D3-5640-4121-847C-A2BC87A8BF70}"/>
            </a:ext>
          </a:extLst>
        </xdr:cNvPr>
        <xdr:cNvSpPr/>
      </xdr:nvSpPr>
      <xdr:spPr>
        <a:xfrm>
          <a:off x="7691582" y="13985564"/>
          <a:ext cx="1365857" cy="788686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 anchorCtr="0"/>
        <a:lstStyle/>
        <a:p>
          <a:pPr algn="ctr"/>
          <a:r>
            <a:rPr lang="es-PE" sz="1800">
              <a:solidFill>
                <a:schemeClr val="accent6">
                  <a:lumMod val="75000"/>
                </a:schemeClr>
              </a:solidFill>
            </a:rPr>
            <a:t>Referencia</a:t>
          </a:r>
          <a:r>
            <a:rPr lang="es-PE" sz="1800" baseline="0">
              <a:solidFill>
                <a:schemeClr val="accent6">
                  <a:lumMod val="75000"/>
                </a:schemeClr>
              </a:solidFill>
            </a:rPr>
            <a:t> de Celda</a:t>
          </a:r>
          <a:endParaRPr lang="es-PE" sz="1800">
            <a:solidFill>
              <a:schemeClr val="accent6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1</xdr:colOff>
      <xdr:row>49</xdr:row>
      <xdr:rowOff>85725</xdr:rowOff>
    </xdr:from>
    <xdr:to>
      <xdr:col>8</xdr:col>
      <xdr:colOff>1104901</xdr:colOff>
      <xdr:row>54</xdr:row>
      <xdr:rowOff>38100</xdr:rowOff>
    </xdr:to>
    <xdr:sp macro="" textlink="">
      <xdr:nvSpPr>
        <xdr:cNvPr id="10" name="Llamada de flecha hacia abajo 1">
          <a:extLst>
            <a:ext uri="{FF2B5EF4-FFF2-40B4-BE49-F238E27FC236}">
              <a16:creationId xmlns:a16="http://schemas.microsoft.com/office/drawing/2014/main" id="{CE731058-5610-448B-8E93-17F65AE1AC51}"/>
            </a:ext>
          </a:extLst>
        </xdr:cNvPr>
        <xdr:cNvSpPr/>
      </xdr:nvSpPr>
      <xdr:spPr>
        <a:xfrm>
          <a:off x="1" y="12407265"/>
          <a:ext cx="8755380" cy="866775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VALOR</a:t>
          </a:r>
          <a:r>
            <a:rPr lang="es-PE" sz="2000" b="0" baseline="0">
              <a:solidFill>
                <a:schemeClr val="bg1"/>
              </a:solidFill>
            </a:rPr>
            <a:t> CONSTANTE VS REFERENCIA DE CELDA</a:t>
          </a:r>
          <a:endParaRPr lang="es-PE" sz="2000" b="0">
            <a:solidFill>
              <a:schemeClr val="bg1"/>
            </a:solidFill>
          </a:endParaRPr>
        </a:p>
      </xdr:txBody>
    </xdr:sp>
    <xdr:clientData/>
  </xdr:twoCellAnchor>
  <xdr:twoCellAnchor>
    <xdr:from>
      <xdr:col>0</xdr:col>
      <xdr:colOff>0</xdr:colOff>
      <xdr:row>68</xdr:row>
      <xdr:rowOff>0</xdr:rowOff>
    </xdr:from>
    <xdr:to>
      <xdr:col>8</xdr:col>
      <xdr:colOff>1143000</xdr:colOff>
      <xdr:row>71</xdr:row>
      <xdr:rowOff>85725</xdr:rowOff>
    </xdr:to>
    <xdr:sp macro="" textlink="">
      <xdr:nvSpPr>
        <xdr:cNvPr id="11" name="Llamada de flecha hacia abajo 1">
          <a:extLst>
            <a:ext uri="{FF2B5EF4-FFF2-40B4-BE49-F238E27FC236}">
              <a16:creationId xmlns:a16="http://schemas.microsoft.com/office/drawing/2014/main" id="{763EBA8B-B1AD-41BD-B50B-33E6969E368B}"/>
            </a:ext>
          </a:extLst>
        </xdr:cNvPr>
        <xdr:cNvSpPr/>
      </xdr:nvSpPr>
      <xdr:spPr>
        <a:xfrm>
          <a:off x="0" y="16306800"/>
          <a:ext cx="8793480" cy="634365"/>
        </a:xfrm>
        <a:prstGeom prst="rec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TIPOS DE OPERADORES</a:t>
          </a:r>
        </a:p>
      </xdr:txBody>
    </xdr:sp>
    <xdr:clientData/>
  </xdr:twoCellAnchor>
  <xdr:twoCellAnchor>
    <xdr:from>
      <xdr:col>0</xdr:col>
      <xdr:colOff>0</xdr:colOff>
      <xdr:row>86</xdr:row>
      <xdr:rowOff>177165</xdr:rowOff>
    </xdr:from>
    <xdr:to>
      <xdr:col>8</xdr:col>
      <xdr:colOff>1203960</xdr:colOff>
      <xdr:row>90</xdr:row>
      <xdr:rowOff>100494</xdr:rowOff>
    </xdr:to>
    <xdr:sp macro="" textlink="">
      <xdr:nvSpPr>
        <xdr:cNvPr id="12" name="Llamada de flecha hacia abajo 7">
          <a:extLst>
            <a:ext uri="{FF2B5EF4-FFF2-40B4-BE49-F238E27FC236}">
              <a16:creationId xmlns:a16="http://schemas.microsoft.com/office/drawing/2014/main" id="{52E20376-DDE2-4A5B-9E01-C0A36EA736E5}"/>
            </a:ext>
          </a:extLst>
        </xdr:cNvPr>
        <xdr:cNvSpPr/>
      </xdr:nvSpPr>
      <xdr:spPr>
        <a:xfrm>
          <a:off x="0" y="20141565"/>
          <a:ext cx="8854440" cy="944409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</a:t>
          </a:r>
          <a:r>
            <a:rPr lang="es-PE" sz="2000" b="0" baseline="0">
              <a:solidFill>
                <a:schemeClr val="bg1"/>
              </a:solidFill>
            </a:rPr>
            <a:t>  Operadores aritméticos</a:t>
          </a:r>
          <a:endParaRPr lang="es-PE" sz="2000" b="0">
            <a:solidFill>
              <a:schemeClr val="bg1"/>
            </a:solidFill>
          </a:endParaRPr>
        </a:p>
      </xdr:txBody>
    </xdr:sp>
    <xdr:clientData/>
  </xdr:twoCellAnchor>
  <xdr:twoCellAnchor editAs="oneCell">
    <xdr:from>
      <xdr:col>5</xdr:col>
      <xdr:colOff>69059</xdr:colOff>
      <xdr:row>91</xdr:row>
      <xdr:rowOff>4257</xdr:rowOff>
    </xdr:from>
    <xdr:to>
      <xdr:col>8</xdr:col>
      <xdr:colOff>436636</xdr:colOff>
      <xdr:row>97</xdr:row>
      <xdr:rowOff>91440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FF947D98-1933-4C05-90AD-F3C81DC237B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983" t="4811" b="230"/>
        <a:stretch/>
      </xdr:blipFill>
      <xdr:spPr>
        <a:xfrm>
          <a:off x="6599399" y="19968657"/>
          <a:ext cx="4169957" cy="1938843"/>
        </a:xfrm>
        <a:prstGeom prst="rect">
          <a:avLst/>
        </a:prstGeom>
        <a:ln w="38100" cap="sq">
          <a:solidFill>
            <a:srgbClr val="000000"/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  <xdr:twoCellAnchor>
    <xdr:from>
      <xdr:col>0</xdr:col>
      <xdr:colOff>0</xdr:colOff>
      <xdr:row>102</xdr:row>
      <xdr:rowOff>0</xdr:rowOff>
    </xdr:from>
    <xdr:to>
      <xdr:col>9</xdr:col>
      <xdr:colOff>68580</xdr:colOff>
      <xdr:row>107</xdr:row>
      <xdr:rowOff>10959</xdr:rowOff>
    </xdr:to>
    <xdr:sp macro="" textlink="">
      <xdr:nvSpPr>
        <xdr:cNvPr id="14" name="Llamada de flecha hacia abajo 7">
          <a:extLst>
            <a:ext uri="{FF2B5EF4-FFF2-40B4-BE49-F238E27FC236}">
              <a16:creationId xmlns:a16="http://schemas.microsoft.com/office/drawing/2014/main" id="{56C85144-1ABF-47D5-A872-5D674D4A8B17}"/>
            </a:ext>
          </a:extLst>
        </xdr:cNvPr>
        <xdr:cNvSpPr/>
      </xdr:nvSpPr>
      <xdr:spPr>
        <a:xfrm>
          <a:off x="0" y="24231600"/>
          <a:ext cx="9052560" cy="925359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</a:t>
          </a:r>
          <a:r>
            <a:rPr lang="es-PE" sz="2000" b="0" baseline="0">
              <a:solidFill>
                <a:schemeClr val="bg1"/>
              </a:solidFill>
            </a:rPr>
            <a:t>  Operadores de comparación</a:t>
          </a:r>
        </a:p>
      </xdr:txBody>
    </xdr:sp>
    <xdr:clientData/>
  </xdr:twoCellAnchor>
  <xdr:twoCellAnchor editAs="oneCell">
    <xdr:from>
      <xdr:col>10</xdr:col>
      <xdr:colOff>180041</xdr:colOff>
      <xdr:row>107</xdr:row>
      <xdr:rowOff>130782</xdr:rowOff>
    </xdr:from>
    <xdr:to>
      <xdr:col>13</xdr:col>
      <xdr:colOff>496270</xdr:colOff>
      <xdr:row>115</xdr:row>
      <xdr:rowOff>201622</xdr:rowOff>
    </xdr:to>
    <xdr:pic>
      <xdr:nvPicPr>
        <xdr:cNvPr id="15" name="Imagen 14" descr="Filtro Avanzado con Macros en Excel con VBA - Parte 2 de 3 ...">
          <a:extLst>
            <a:ext uri="{FF2B5EF4-FFF2-40B4-BE49-F238E27FC236}">
              <a16:creationId xmlns:a16="http://schemas.microsoft.com/office/drawing/2014/main" id="{E22514FA-7A57-4459-9B79-84A4F0B69A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39681" y="24072822"/>
          <a:ext cx="2693669" cy="18844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120</xdr:row>
      <xdr:rowOff>9525</xdr:rowOff>
    </xdr:from>
    <xdr:to>
      <xdr:col>8</xdr:col>
      <xdr:colOff>1303020</xdr:colOff>
      <xdr:row>125</xdr:row>
      <xdr:rowOff>20484</xdr:rowOff>
    </xdr:to>
    <xdr:sp macro="" textlink="">
      <xdr:nvSpPr>
        <xdr:cNvPr id="16" name="Llamada de flecha hacia abajo 7">
          <a:extLst>
            <a:ext uri="{FF2B5EF4-FFF2-40B4-BE49-F238E27FC236}">
              <a16:creationId xmlns:a16="http://schemas.microsoft.com/office/drawing/2014/main" id="{7EB14968-23D1-46D2-80A9-F3907C0A1A40}"/>
            </a:ext>
          </a:extLst>
        </xdr:cNvPr>
        <xdr:cNvSpPr/>
      </xdr:nvSpPr>
      <xdr:spPr>
        <a:xfrm>
          <a:off x="0" y="27982545"/>
          <a:ext cx="8953500" cy="925359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</a:rPr>
            <a:t>Ejemplo:</a:t>
          </a:r>
          <a:r>
            <a:rPr lang="es-PE" sz="2000" b="0" baseline="0">
              <a:solidFill>
                <a:schemeClr val="bg1"/>
              </a:solidFill>
            </a:rPr>
            <a:t>  Operadores de referencia</a:t>
          </a:r>
        </a:p>
      </xdr:txBody>
    </xdr:sp>
    <xdr:clientData/>
  </xdr:twoCellAnchor>
  <xdr:twoCellAnchor>
    <xdr:from>
      <xdr:col>0</xdr:col>
      <xdr:colOff>1</xdr:colOff>
      <xdr:row>137</xdr:row>
      <xdr:rowOff>148316</xdr:rowOff>
    </xdr:from>
    <xdr:to>
      <xdr:col>8</xdr:col>
      <xdr:colOff>1249681</xdr:colOff>
      <xdr:row>142</xdr:row>
      <xdr:rowOff>129539</xdr:rowOff>
    </xdr:to>
    <xdr:sp macro="" textlink="">
      <xdr:nvSpPr>
        <xdr:cNvPr id="17" name="Llamada de flecha hacia abajo 7">
          <a:extLst>
            <a:ext uri="{FF2B5EF4-FFF2-40B4-BE49-F238E27FC236}">
              <a16:creationId xmlns:a16="http://schemas.microsoft.com/office/drawing/2014/main" id="{E61AC056-6D4D-4503-B09C-8C8583135723}"/>
            </a:ext>
          </a:extLst>
        </xdr:cNvPr>
        <xdr:cNvSpPr/>
      </xdr:nvSpPr>
      <xdr:spPr>
        <a:xfrm>
          <a:off x="1" y="31740836"/>
          <a:ext cx="8999220" cy="895623"/>
        </a:xfrm>
        <a:prstGeom prst="downArrowCallout">
          <a:avLst/>
        </a:prstGeom>
        <a:solidFill>
          <a:srgbClr val="047492"/>
        </a:solidFill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2000" b="0">
              <a:solidFill>
                <a:schemeClr val="bg1"/>
              </a:solidFill>
              <a:latin typeface="+mn-lt"/>
              <a:ea typeface="+mn-ea"/>
              <a:cs typeface="+mn-cs"/>
            </a:rPr>
            <a:t>Diferencia entre fórmula y función</a:t>
          </a:r>
        </a:p>
      </xdr:txBody>
    </xdr:sp>
    <xdr:clientData/>
  </xdr:twoCellAnchor>
  <xdr:twoCellAnchor editAs="oneCell">
    <xdr:from>
      <xdr:col>0</xdr:col>
      <xdr:colOff>0</xdr:colOff>
      <xdr:row>0</xdr:row>
      <xdr:rowOff>15240</xdr:rowOff>
    </xdr:from>
    <xdr:to>
      <xdr:col>3</xdr:col>
      <xdr:colOff>517498</xdr:colOff>
      <xdr:row>3</xdr:row>
      <xdr:rowOff>10577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7F8195FA-3D61-401D-9568-6C5A713FC4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"/>
          <a:ext cx="2407258" cy="833537"/>
        </a:xfrm>
        <a:prstGeom prst="rect">
          <a:avLst/>
        </a:prstGeom>
      </xdr:spPr>
    </xdr:pic>
    <xdr:clientData/>
  </xdr:twoCellAnchor>
  <xdr:twoCellAnchor>
    <xdr:from>
      <xdr:col>3</xdr:col>
      <xdr:colOff>600884</xdr:colOff>
      <xdr:row>0</xdr:row>
      <xdr:rowOff>0</xdr:rowOff>
    </xdr:from>
    <xdr:to>
      <xdr:col>15</xdr:col>
      <xdr:colOff>13855</xdr:colOff>
      <xdr:row>4</xdr:row>
      <xdr:rowOff>5421</xdr:rowOff>
    </xdr:to>
    <xdr:sp macro="" textlink="">
      <xdr:nvSpPr>
        <xdr:cNvPr id="19" name="Rectángulo 18">
          <a:extLst>
            <a:ext uri="{FF2B5EF4-FFF2-40B4-BE49-F238E27FC236}">
              <a16:creationId xmlns:a16="http://schemas.microsoft.com/office/drawing/2014/main" id="{21D69B5F-D797-4BDD-AD3F-F97429A6AD19}"/>
            </a:ext>
          </a:extLst>
        </xdr:cNvPr>
        <xdr:cNvSpPr/>
      </xdr:nvSpPr>
      <xdr:spPr>
        <a:xfrm>
          <a:off x="2485102" y="0"/>
          <a:ext cx="11244753" cy="1016803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Fórmula</a:t>
          </a:r>
          <a:endParaRPr lang="es-PE" sz="2000" u="none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</xdr:rowOff>
    </xdr:from>
    <xdr:to>
      <xdr:col>2</xdr:col>
      <xdr:colOff>244350</xdr:colOff>
      <xdr:row>3</xdr:row>
      <xdr:rowOff>26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3A0D32E-7E2A-4345-85FB-562AB5C271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240"/>
          <a:ext cx="2407258" cy="833537"/>
        </a:xfrm>
        <a:prstGeom prst="rect">
          <a:avLst/>
        </a:prstGeom>
      </xdr:spPr>
    </xdr:pic>
    <xdr:clientData/>
  </xdr:twoCellAnchor>
  <xdr:twoCellAnchor>
    <xdr:from>
      <xdr:col>2</xdr:col>
      <xdr:colOff>609256</xdr:colOff>
      <xdr:row>0</xdr:row>
      <xdr:rowOff>0</xdr:rowOff>
    </xdr:from>
    <xdr:to>
      <xdr:col>12</xdr:col>
      <xdr:colOff>466030</xdr:colOff>
      <xdr:row>4</xdr:row>
      <xdr:rowOff>5421</xdr:rowOff>
    </xdr:to>
    <xdr:sp macro="" textlink="">
      <xdr:nvSpPr>
        <xdr:cNvPr id="4" name="Rectángulo 3">
          <a:extLst>
            <a:ext uri="{FF2B5EF4-FFF2-40B4-BE49-F238E27FC236}">
              <a16:creationId xmlns:a16="http://schemas.microsoft.com/office/drawing/2014/main" id="{DA2307A8-CDFC-45EE-B614-0AE5C505B601}"/>
            </a:ext>
          </a:extLst>
        </xdr:cNvPr>
        <xdr:cNvSpPr/>
      </xdr:nvSpPr>
      <xdr:spPr>
        <a:xfrm>
          <a:off x="2769652" y="0"/>
          <a:ext cx="12475829" cy="1043751"/>
        </a:xfrm>
        <a:prstGeom prst="rect">
          <a:avLst/>
        </a:prstGeom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 rtl="0" eaLnBrk="1" fontAlgn="auto" latinLnBrk="0" hangingPunct="1"/>
          <a:r>
            <a:rPr lang="es-PE" sz="2000" b="0" u="none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Fórmulas asignando nombre a celdas</a:t>
          </a:r>
          <a:endParaRPr lang="es-PE" sz="2000" u="non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 /><Relationship Id="rId2" Type="http://schemas.openxmlformats.org/officeDocument/2006/relationships/printerSettings" Target="../printerSettings/printerSettings1.bin" /><Relationship Id="rId1" Type="http://schemas.openxmlformats.org/officeDocument/2006/relationships/hyperlink" Target="https://dmteach.com/" TargetMode="External" 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Relationship Id="rId1" Type="http://schemas.openxmlformats.org/officeDocument/2006/relationships/hyperlink" Target="https://dmteach.com/" TargetMode="External" 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 /><Relationship Id="rId2" Type="http://schemas.openxmlformats.org/officeDocument/2006/relationships/printerSettings" Target="../printerSettings/printerSettings3.bin" /><Relationship Id="rId1" Type="http://schemas.openxmlformats.org/officeDocument/2006/relationships/hyperlink" Target="https://dmteach.com/" TargetMode="External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 /><Relationship Id="rId1" Type="http://schemas.openxmlformats.org/officeDocument/2006/relationships/hyperlink" Target="https://dmteach.com/" TargetMode="External" 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 /><Relationship Id="rId2" Type="http://schemas.openxmlformats.org/officeDocument/2006/relationships/printerSettings" Target="../printerSettings/printerSettings4.bin" /><Relationship Id="rId1" Type="http://schemas.openxmlformats.org/officeDocument/2006/relationships/hyperlink" Target="https://dmteach.com/" TargetMode="External" /><Relationship Id="rId5" Type="http://schemas.openxmlformats.org/officeDocument/2006/relationships/comments" Target="../comments1.xml" /><Relationship Id="rId4" Type="http://schemas.openxmlformats.org/officeDocument/2006/relationships/vmlDrawing" Target="../drawings/vmlDrawing1.vml" 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 /><Relationship Id="rId2" Type="http://schemas.openxmlformats.org/officeDocument/2006/relationships/printerSettings" Target="../printerSettings/printerSettings5.bin" /><Relationship Id="rId1" Type="http://schemas.openxmlformats.org/officeDocument/2006/relationships/hyperlink" Target="https://dmteach.com/" TargetMode="External" 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 /><Relationship Id="rId2" Type="http://schemas.openxmlformats.org/officeDocument/2006/relationships/printerSettings" Target="../printerSettings/printerSettings6.bin" /><Relationship Id="rId1" Type="http://schemas.openxmlformats.org/officeDocument/2006/relationships/hyperlink" Target="https://dmteach.com/" TargetMode="External" /><Relationship Id="rId5" Type="http://schemas.openxmlformats.org/officeDocument/2006/relationships/comments" Target="../comments2.xml" /><Relationship Id="rId4" Type="http://schemas.openxmlformats.org/officeDocument/2006/relationships/vmlDrawing" Target="../drawings/vmlDrawing2.v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F1FDA-B2C6-4A02-8966-C38A450B59BB}">
  <sheetPr codeName="Hoja5">
    <tabColor theme="3" tint="0.59999389629810485"/>
  </sheetPr>
  <dimension ref="A3:M103"/>
  <sheetViews>
    <sheetView showGridLines="0" topLeftCell="C1" zoomScale="130" zoomScaleNormal="130" workbookViewId="0">
      <pane ySplit="4" topLeftCell="C44" activePane="bottomLeft" state="frozen"/>
      <selection activeCell="C1" sqref="C1"/>
      <selection pane="bottomLeft" activeCell="L11" sqref="L11"/>
    </sheetView>
  </sheetViews>
  <sheetFormatPr defaultColWidth="0" defaultRowHeight="15" x14ac:dyDescent="0.2"/>
  <cols>
    <col min="1" max="3" width="11.56640625" customWidth="1"/>
    <col min="4" max="5" width="11.56640625" style="4" customWidth="1"/>
    <col min="6" max="6" width="15.46875" style="4" customWidth="1"/>
    <col min="7" max="7" width="12.375" style="4" customWidth="1"/>
    <col min="8" max="8" width="12.9140625" style="4" customWidth="1"/>
    <col min="9" max="9" width="12.10546875" style="4" customWidth="1"/>
    <col min="10" max="12" width="11.56640625" style="4" customWidth="1"/>
    <col min="13" max="13" width="11.56640625" customWidth="1"/>
    <col min="14" max="16384" width="11.56640625" hidden="1"/>
  </cols>
  <sheetData>
    <row r="3" spans="1:13" ht="23.45" customHeight="1" x14ac:dyDescent="0.2"/>
    <row r="4" spans="1:13" ht="24.6" customHeight="1" x14ac:dyDescent="0.2">
      <c r="A4" s="13" t="s">
        <v>23</v>
      </c>
      <c r="B4" s="12"/>
    </row>
    <row r="5" spans="1:13" x14ac:dyDescent="0.2">
      <c r="A5" s="4"/>
      <c r="B5" s="4"/>
      <c r="C5" s="4"/>
      <c r="M5" s="4"/>
    </row>
    <row r="6" spans="1:13" x14ac:dyDescent="0.2">
      <c r="A6" s="4"/>
      <c r="B6" s="4"/>
      <c r="C6" s="4"/>
      <c r="M6" s="4"/>
    </row>
    <row r="7" spans="1:13" x14ac:dyDescent="0.2">
      <c r="A7" s="4"/>
      <c r="B7" s="4"/>
      <c r="C7" s="4"/>
      <c r="M7" s="4"/>
    </row>
    <row r="8" spans="1:13" x14ac:dyDescent="0.2">
      <c r="A8" s="4"/>
      <c r="B8" s="4"/>
      <c r="C8" s="4"/>
      <c r="M8" s="4"/>
    </row>
    <row r="9" spans="1:13" x14ac:dyDescent="0.2">
      <c r="A9" s="4"/>
      <c r="B9" s="4"/>
      <c r="C9" s="4"/>
      <c r="M9" s="4"/>
    </row>
    <row r="10" spans="1:13" x14ac:dyDescent="0.2">
      <c r="A10" s="4"/>
      <c r="B10" s="4"/>
      <c r="C10" s="4"/>
      <c r="M10" s="4"/>
    </row>
    <row r="11" spans="1:13" x14ac:dyDescent="0.2">
      <c r="A11" s="4"/>
      <c r="B11" s="4"/>
      <c r="C11" s="4"/>
      <c r="M11" s="4"/>
    </row>
    <row r="12" spans="1:13" ht="30.75" x14ac:dyDescent="0.4">
      <c r="A12" s="4"/>
      <c r="B12" s="4"/>
      <c r="C12" s="4"/>
      <c r="G12" s="94" t="s">
        <v>0</v>
      </c>
      <c r="I12" s="95"/>
      <c r="J12" s="6"/>
      <c r="K12"/>
      <c r="M12" s="4"/>
    </row>
    <row r="13" spans="1:13" x14ac:dyDescent="0.2">
      <c r="A13" s="4"/>
      <c r="B13" s="4"/>
      <c r="C13" s="4"/>
      <c r="M13" s="4"/>
    </row>
    <row r="14" spans="1:13" x14ac:dyDescent="0.2">
      <c r="A14" s="4"/>
      <c r="B14" s="4"/>
      <c r="C14" s="4"/>
      <c r="I14" s="5"/>
      <c r="M14" s="4"/>
    </row>
    <row r="15" spans="1:13" x14ac:dyDescent="0.2">
      <c r="A15" s="4"/>
      <c r="B15" s="4"/>
      <c r="C15" s="4"/>
      <c r="M15" s="4"/>
    </row>
    <row r="16" spans="1:13" x14ac:dyDescent="0.2">
      <c r="A16" s="4"/>
      <c r="B16" s="4"/>
      <c r="C16" s="4"/>
      <c r="M16" s="4"/>
    </row>
    <row r="17" spans="1:13" x14ac:dyDescent="0.2">
      <c r="A17" s="4"/>
      <c r="B17" s="4"/>
      <c r="C17" s="4"/>
      <c r="M17" s="4"/>
    </row>
    <row r="18" spans="1:13" x14ac:dyDescent="0.2">
      <c r="A18" s="4"/>
      <c r="B18" s="4"/>
      <c r="C18" s="4"/>
      <c r="M18" s="4"/>
    </row>
    <row r="19" spans="1:13" x14ac:dyDescent="0.2">
      <c r="A19" s="4"/>
      <c r="B19" s="4"/>
      <c r="C19" s="4"/>
      <c r="M19" s="4"/>
    </row>
    <row r="20" spans="1:13" x14ac:dyDescent="0.2">
      <c r="A20" s="4"/>
      <c r="B20" s="4"/>
      <c r="C20" s="4"/>
      <c r="M20" s="4"/>
    </row>
    <row r="21" spans="1:13" x14ac:dyDescent="0.2">
      <c r="A21" s="4"/>
      <c r="B21" s="4"/>
      <c r="C21" s="4"/>
      <c r="M21" s="4"/>
    </row>
    <row r="22" spans="1:13" x14ac:dyDescent="0.2">
      <c r="A22" s="4"/>
      <c r="B22" s="4"/>
      <c r="C22" s="4"/>
      <c r="M22" s="4"/>
    </row>
    <row r="23" spans="1:13" x14ac:dyDescent="0.2">
      <c r="A23" s="4"/>
      <c r="B23" s="4"/>
      <c r="C23" s="4"/>
      <c r="M23" s="4"/>
    </row>
    <row r="24" spans="1:13" x14ac:dyDescent="0.2">
      <c r="A24" s="4"/>
      <c r="B24" s="4"/>
      <c r="C24" s="4"/>
      <c r="G24" s="96">
        <v>1</v>
      </c>
      <c r="H24" s="96">
        <v>2</v>
      </c>
      <c r="M24" s="4"/>
    </row>
    <row r="25" spans="1:13" x14ac:dyDescent="0.2">
      <c r="A25" s="4"/>
      <c r="B25" s="4"/>
      <c r="C25" s="4"/>
      <c r="G25" s="96">
        <v>3</v>
      </c>
      <c r="H25" s="96">
        <v>4</v>
      </c>
      <c r="M25" s="4"/>
    </row>
    <row r="26" spans="1:13" x14ac:dyDescent="0.2">
      <c r="A26" s="4"/>
      <c r="B26" s="4"/>
      <c r="C26" s="4"/>
      <c r="M26" s="4"/>
    </row>
    <row r="27" spans="1:13" x14ac:dyDescent="0.2">
      <c r="A27" s="4"/>
      <c r="B27" s="4"/>
      <c r="C27" s="4"/>
      <c r="M27" s="4"/>
    </row>
    <row r="28" spans="1:13" x14ac:dyDescent="0.2">
      <c r="A28" s="4"/>
      <c r="B28" s="4"/>
      <c r="C28" s="4"/>
      <c r="M28" s="4"/>
    </row>
    <row r="29" spans="1:13" x14ac:dyDescent="0.2">
      <c r="A29" s="4"/>
      <c r="B29" s="4"/>
      <c r="C29" s="4"/>
      <c r="M29" s="4"/>
    </row>
    <row r="30" spans="1:13" x14ac:dyDescent="0.2">
      <c r="A30" s="4"/>
      <c r="B30" s="4"/>
      <c r="C30" s="4"/>
      <c r="M30" s="4"/>
    </row>
    <row r="31" spans="1:13" x14ac:dyDescent="0.2">
      <c r="A31" s="4"/>
      <c r="B31" s="4"/>
      <c r="C31" s="4"/>
      <c r="M31" s="4"/>
    </row>
    <row r="32" spans="1:13" x14ac:dyDescent="0.2">
      <c r="A32" s="4"/>
      <c r="B32" s="4"/>
      <c r="C32" s="4"/>
      <c r="M32" s="4"/>
    </row>
    <row r="33" spans="1:13" x14ac:dyDescent="0.2">
      <c r="A33" s="4"/>
      <c r="B33" s="4"/>
      <c r="C33" s="4"/>
      <c r="M33" s="4"/>
    </row>
    <row r="34" spans="1:13" x14ac:dyDescent="0.2">
      <c r="A34" s="4"/>
      <c r="B34" s="4"/>
      <c r="C34" s="4"/>
      <c r="M34" s="4"/>
    </row>
    <row r="35" spans="1:13" x14ac:dyDescent="0.2">
      <c r="A35" s="4"/>
      <c r="B35" s="4"/>
      <c r="C35" s="4"/>
      <c r="M35" s="4"/>
    </row>
    <row r="36" spans="1:13" ht="15.75" thickBot="1" x14ac:dyDescent="0.25">
      <c r="A36" s="4"/>
      <c r="B36" s="4"/>
      <c r="C36" s="4"/>
      <c r="M36" s="4"/>
    </row>
    <row r="37" spans="1:13" ht="40.5" customHeight="1" x14ac:dyDescent="0.2">
      <c r="A37" s="4"/>
      <c r="B37" s="4"/>
      <c r="C37" s="4"/>
      <c r="G37" s="111">
        <v>2</v>
      </c>
      <c r="M37" s="4"/>
    </row>
    <row r="38" spans="1:13" ht="15.75" thickBot="1" x14ac:dyDescent="0.25">
      <c r="A38" s="4"/>
      <c r="B38" s="4"/>
      <c r="C38" s="4"/>
      <c r="G38" s="112"/>
      <c r="M38" s="4"/>
    </row>
    <row r="39" spans="1:13" x14ac:dyDescent="0.2">
      <c r="A39" s="4"/>
      <c r="B39" s="4"/>
      <c r="C39" s="4"/>
      <c r="M39" s="4"/>
    </row>
    <row r="40" spans="1:13" x14ac:dyDescent="0.2">
      <c r="A40" s="4"/>
      <c r="B40" s="4"/>
      <c r="C40" s="4"/>
      <c r="M40" s="4"/>
    </row>
    <row r="41" spans="1:13" x14ac:dyDescent="0.2">
      <c r="A41" s="4"/>
      <c r="B41" s="4"/>
      <c r="C41" s="4"/>
      <c r="M41" s="4"/>
    </row>
    <row r="42" spans="1:13" x14ac:dyDescent="0.2">
      <c r="A42" s="4"/>
      <c r="B42" s="4"/>
      <c r="C42" s="4"/>
      <c r="M42" s="4"/>
    </row>
    <row r="43" spans="1:13" x14ac:dyDescent="0.2">
      <c r="A43" s="4"/>
      <c r="B43" s="4"/>
      <c r="C43" s="4"/>
      <c r="M43" s="4"/>
    </row>
    <row r="44" spans="1:13" x14ac:dyDescent="0.2">
      <c r="A44" s="4"/>
      <c r="B44" s="4"/>
      <c r="C44" s="4"/>
      <c r="M44" s="4"/>
    </row>
    <row r="45" spans="1:13" ht="15.75" thickBot="1" x14ac:dyDescent="0.25">
      <c r="A45" s="4"/>
      <c r="B45" s="4"/>
      <c r="C45" s="4"/>
      <c r="M45" s="4"/>
    </row>
    <row r="46" spans="1:13" x14ac:dyDescent="0.2">
      <c r="A46" s="4"/>
      <c r="B46" s="4"/>
      <c r="C46" s="4"/>
      <c r="G46" s="108" t="s">
        <v>1</v>
      </c>
      <c r="M46" s="4"/>
    </row>
    <row r="47" spans="1:13" ht="32.25" customHeight="1" thickBot="1" x14ac:dyDescent="0.25">
      <c r="A47" s="4"/>
      <c r="B47" s="4"/>
      <c r="C47" s="4"/>
      <c r="G47" s="109"/>
      <c r="M47" s="4"/>
    </row>
    <row r="48" spans="1:13" x14ac:dyDescent="0.2">
      <c r="A48" s="4"/>
      <c r="B48" s="4"/>
      <c r="C48" s="4"/>
      <c r="M48" s="4"/>
    </row>
    <row r="49" spans="1:13" x14ac:dyDescent="0.2">
      <c r="A49" s="4"/>
      <c r="B49" s="4"/>
      <c r="C49" s="4"/>
      <c r="M49" s="4"/>
    </row>
    <row r="50" spans="1:13" x14ac:dyDescent="0.2">
      <c r="A50" s="4"/>
      <c r="B50" s="4"/>
      <c r="C50" s="4"/>
      <c r="M50" s="4"/>
    </row>
    <row r="51" spans="1:13" x14ac:dyDescent="0.2">
      <c r="A51" s="4"/>
      <c r="B51" s="4"/>
      <c r="C51" s="4"/>
      <c r="M51" s="4"/>
    </row>
    <row r="52" spans="1:13" x14ac:dyDescent="0.2">
      <c r="A52" s="4"/>
      <c r="B52" s="4"/>
      <c r="C52" s="4"/>
      <c r="M52" s="4"/>
    </row>
    <row r="53" spans="1:13" x14ac:dyDescent="0.2">
      <c r="A53" s="4"/>
      <c r="B53" s="4"/>
      <c r="C53" s="4"/>
      <c r="M53" s="4"/>
    </row>
    <row r="54" spans="1:13" x14ac:dyDescent="0.2">
      <c r="A54" s="4"/>
      <c r="B54" s="4"/>
      <c r="C54" s="4"/>
      <c r="M54" s="4"/>
    </row>
    <row r="55" spans="1:13" x14ac:dyDescent="0.2">
      <c r="A55" s="4"/>
      <c r="B55" s="4"/>
      <c r="C55" s="4"/>
      <c r="M55" s="4"/>
    </row>
    <row r="56" spans="1:13" ht="41.25" x14ac:dyDescent="0.2">
      <c r="A56" s="4"/>
      <c r="B56" s="4"/>
      <c r="C56" s="4"/>
      <c r="G56" s="97" t="s">
        <v>2</v>
      </c>
      <c r="J56" s="7" t="s">
        <v>145</v>
      </c>
      <c r="M56" s="4"/>
    </row>
    <row r="57" spans="1:13" x14ac:dyDescent="0.2">
      <c r="A57" s="4"/>
      <c r="B57" s="7"/>
      <c r="C57" s="4"/>
      <c r="D57" s="7"/>
      <c r="M57" s="4"/>
    </row>
    <row r="58" spans="1:13" x14ac:dyDescent="0.2">
      <c r="A58" s="4"/>
      <c r="B58" s="4"/>
      <c r="C58" s="4"/>
      <c r="M58" s="4"/>
    </row>
    <row r="59" spans="1:13" x14ac:dyDescent="0.2">
      <c r="A59" s="4"/>
      <c r="B59" s="4"/>
      <c r="C59" s="4"/>
      <c r="F59" s="7"/>
      <c r="H59" s="7"/>
      <c r="M59" s="4"/>
    </row>
    <row r="60" spans="1:13" x14ac:dyDescent="0.2">
      <c r="A60" s="4"/>
      <c r="B60" s="4"/>
      <c r="C60" s="4"/>
      <c r="M60" s="4"/>
    </row>
    <row r="61" spans="1:13" x14ac:dyDescent="0.2">
      <c r="A61" s="4"/>
      <c r="B61" s="4"/>
      <c r="C61" s="4"/>
      <c r="M61" s="4"/>
    </row>
    <row r="62" spans="1:13" x14ac:dyDescent="0.2">
      <c r="A62" s="4"/>
      <c r="B62" s="4"/>
      <c r="C62" s="4"/>
      <c r="M62" s="4"/>
    </row>
    <row r="63" spans="1:13" x14ac:dyDescent="0.2">
      <c r="A63" s="4"/>
      <c r="B63" s="4"/>
      <c r="C63" s="4"/>
      <c r="M63" s="4"/>
    </row>
    <row r="64" spans="1:13" x14ac:dyDescent="0.2">
      <c r="A64" s="4"/>
      <c r="B64" s="4"/>
      <c r="C64" s="4"/>
      <c r="M64" s="4"/>
    </row>
    <row r="65" spans="1:13" x14ac:dyDescent="0.2">
      <c r="A65" s="4"/>
      <c r="B65" s="4"/>
      <c r="C65" s="4"/>
      <c r="M65" s="4"/>
    </row>
    <row r="66" spans="1:13" x14ac:dyDescent="0.2">
      <c r="A66" s="4"/>
      <c r="B66" s="4"/>
      <c r="C66" s="4"/>
      <c r="G66" s="8" t="s">
        <v>0</v>
      </c>
      <c r="M66" s="4"/>
    </row>
    <row r="67" spans="1:13" x14ac:dyDescent="0.2">
      <c r="A67" s="4"/>
      <c r="B67" s="4"/>
      <c r="C67" s="4"/>
      <c r="M67" s="4"/>
    </row>
    <row r="68" spans="1:13" x14ac:dyDescent="0.2">
      <c r="A68" s="4"/>
      <c r="B68" s="4"/>
      <c r="C68" s="4"/>
      <c r="M68" s="4"/>
    </row>
    <row r="69" spans="1:13" x14ac:dyDescent="0.2">
      <c r="A69" s="4"/>
      <c r="B69" s="4"/>
      <c r="C69" s="4"/>
      <c r="M69" s="4"/>
    </row>
    <row r="70" spans="1:13" x14ac:dyDescent="0.2">
      <c r="A70" s="4"/>
      <c r="B70" s="4"/>
      <c r="C70" s="4"/>
      <c r="M70" s="4"/>
    </row>
    <row r="71" spans="1:13" x14ac:dyDescent="0.2">
      <c r="A71" s="4"/>
      <c r="B71" s="4"/>
      <c r="C71" s="4"/>
      <c r="M71" s="4"/>
    </row>
    <row r="72" spans="1:13" x14ac:dyDescent="0.2">
      <c r="A72" s="4"/>
      <c r="B72" s="4"/>
      <c r="C72" s="4"/>
      <c r="M72" s="4"/>
    </row>
    <row r="73" spans="1:13" x14ac:dyDescent="0.2">
      <c r="A73" s="4"/>
      <c r="B73" s="4"/>
      <c r="C73" s="4"/>
      <c r="M73" s="4"/>
    </row>
    <row r="74" spans="1:13" x14ac:dyDescent="0.2">
      <c r="A74" s="4"/>
      <c r="B74" s="4"/>
      <c r="C74" s="4"/>
      <c r="M74" s="4"/>
    </row>
    <row r="75" spans="1:13" x14ac:dyDescent="0.2">
      <c r="A75" s="4"/>
      <c r="B75" s="4"/>
      <c r="C75" s="4"/>
      <c r="M75" s="4"/>
    </row>
    <row r="76" spans="1:13" x14ac:dyDescent="0.2">
      <c r="A76" s="4"/>
      <c r="B76" s="4"/>
      <c r="C76" s="4"/>
      <c r="F76" s="113" t="s">
        <v>3</v>
      </c>
      <c r="G76" s="114"/>
      <c r="H76" s="115"/>
      <c r="M76" s="4"/>
    </row>
    <row r="77" spans="1:13" x14ac:dyDescent="0.2">
      <c r="A77" s="4"/>
      <c r="B77" s="4"/>
      <c r="C77" s="4"/>
      <c r="F77" s="9">
        <v>10</v>
      </c>
      <c r="G77" s="9">
        <v>15</v>
      </c>
      <c r="H77" s="9">
        <v>20</v>
      </c>
      <c r="M77" s="4"/>
    </row>
    <row r="78" spans="1:13" x14ac:dyDescent="0.2">
      <c r="A78" s="4"/>
      <c r="B78" s="4"/>
      <c r="C78" s="4"/>
      <c r="F78" s="9">
        <v>8</v>
      </c>
      <c r="G78" s="9">
        <v>11</v>
      </c>
      <c r="H78" s="9">
        <v>18</v>
      </c>
      <c r="M78" s="4"/>
    </row>
    <row r="79" spans="1:13" x14ac:dyDescent="0.2">
      <c r="A79" s="4"/>
      <c r="B79" s="4"/>
      <c r="C79" s="4"/>
      <c r="F79" s="9">
        <v>16</v>
      </c>
      <c r="G79" s="9">
        <v>20</v>
      </c>
      <c r="H79" s="9">
        <v>11</v>
      </c>
      <c r="M79" s="4"/>
    </row>
    <row r="80" spans="1:13" x14ac:dyDescent="0.2">
      <c r="A80" s="4"/>
      <c r="B80" s="4"/>
      <c r="C80" s="4"/>
      <c r="M80" s="4"/>
    </row>
    <row r="81" spans="1:13" x14ac:dyDescent="0.2">
      <c r="A81" s="4"/>
      <c r="B81" s="4"/>
      <c r="C81" s="4"/>
      <c r="M81" s="4"/>
    </row>
    <row r="82" spans="1:13" x14ac:dyDescent="0.2">
      <c r="A82" s="4"/>
      <c r="B82" s="4"/>
      <c r="C82" s="4"/>
      <c r="M82" s="4"/>
    </row>
    <row r="83" spans="1:13" x14ac:dyDescent="0.2">
      <c r="A83" s="4"/>
      <c r="B83" s="4"/>
      <c r="C83" s="4"/>
      <c r="M83" s="4"/>
    </row>
    <row r="84" spans="1:13" x14ac:dyDescent="0.2">
      <c r="A84" s="4"/>
      <c r="B84" s="4"/>
      <c r="C84" s="4"/>
      <c r="M84" s="4"/>
    </row>
    <row r="85" spans="1:13" x14ac:dyDescent="0.2">
      <c r="A85" s="4"/>
      <c r="B85" s="4"/>
      <c r="C85" s="4"/>
      <c r="M85" s="4"/>
    </row>
    <row r="86" spans="1:13" x14ac:dyDescent="0.2">
      <c r="A86" s="4"/>
      <c r="B86" s="4"/>
      <c r="C86" s="4"/>
      <c r="M86" s="4"/>
    </row>
    <row r="87" spans="1:13" x14ac:dyDescent="0.2">
      <c r="A87" s="4"/>
      <c r="B87" s="4"/>
      <c r="C87" s="4"/>
      <c r="F87" s="110">
        <v>43084</v>
      </c>
      <c r="G87" s="110"/>
      <c r="H87" s="110"/>
      <c r="I87" s="110"/>
      <c r="M87" s="4"/>
    </row>
    <row r="88" spans="1:13" x14ac:dyDescent="0.2">
      <c r="A88" s="4"/>
      <c r="B88" s="4"/>
      <c r="C88" s="4"/>
      <c r="F88" s="10" t="s">
        <v>4</v>
      </c>
      <c r="G88" s="10" t="s">
        <v>5</v>
      </c>
      <c r="H88" s="10" t="s">
        <v>6</v>
      </c>
      <c r="I88" s="10" t="s">
        <v>7</v>
      </c>
      <c r="M88" s="4"/>
    </row>
    <row r="89" spans="1:13" x14ac:dyDescent="0.2">
      <c r="A89" s="4"/>
      <c r="B89" s="4"/>
      <c r="C89" s="4"/>
      <c r="F89" s="99">
        <v>1</v>
      </c>
      <c r="G89" s="10">
        <v>3</v>
      </c>
      <c r="H89" s="101">
        <v>1.5229999999999999</v>
      </c>
      <c r="I89" s="100">
        <f>F89*G89</f>
        <v>3</v>
      </c>
      <c r="M89" s="4"/>
    </row>
    <row r="90" spans="1:13" x14ac:dyDescent="0.2">
      <c r="A90" s="4"/>
      <c r="B90" s="4"/>
      <c r="C90" s="4"/>
      <c r="F90" s="99">
        <v>10</v>
      </c>
      <c r="G90" s="10">
        <v>5</v>
      </c>
      <c r="H90" s="101">
        <v>1.325</v>
      </c>
      <c r="I90" s="100">
        <f>F90*G90</f>
        <v>50</v>
      </c>
      <c r="M90" s="4"/>
    </row>
    <row r="91" spans="1:13" x14ac:dyDescent="0.2">
      <c r="A91" s="4"/>
      <c r="B91" s="4"/>
      <c r="C91" s="4"/>
      <c r="M91" s="4"/>
    </row>
    <row r="92" spans="1:13" x14ac:dyDescent="0.2">
      <c r="A92" s="4"/>
      <c r="B92" s="4"/>
      <c r="C92" s="4"/>
      <c r="M92" s="4"/>
    </row>
    <row r="93" spans="1:13" x14ac:dyDescent="0.2">
      <c r="A93" s="4"/>
      <c r="B93" s="4"/>
      <c r="C93" s="4"/>
      <c r="F93" s="9" t="s">
        <v>8</v>
      </c>
      <c r="G93" s="9" t="s">
        <v>9</v>
      </c>
      <c r="H93" s="9" t="s">
        <v>10</v>
      </c>
      <c r="M93" s="4"/>
    </row>
    <row r="94" spans="1:13" x14ac:dyDescent="0.2">
      <c r="A94" s="4"/>
      <c r="B94" s="4"/>
      <c r="C94" s="4"/>
      <c r="F94" s="98">
        <v>520</v>
      </c>
      <c r="G94" s="102">
        <v>0.15</v>
      </c>
      <c r="H94" s="98">
        <v>78.265600000000006</v>
      </c>
      <c r="I94" s="11"/>
      <c r="M94" s="4"/>
    </row>
    <row r="95" spans="1:13" x14ac:dyDescent="0.2">
      <c r="A95" s="4"/>
      <c r="B95" s="4"/>
      <c r="C95" s="4"/>
      <c r="F95" s="98">
        <v>650</v>
      </c>
      <c r="G95" s="102">
        <v>0.09</v>
      </c>
      <c r="H95" s="98">
        <v>58.524299999999997</v>
      </c>
      <c r="M95" s="4"/>
    </row>
    <row r="96" spans="1:13" x14ac:dyDescent="0.2">
      <c r="A96" s="4"/>
      <c r="B96" s="4"/>
      <c r="C96" s="4"/>
      <c r="M96" s="4"/>
    </row>
    <row r="97" spans="1:13" x14ac:dyDescent="0.2">
      <c r="A97" s="4"/>
      <c r="B97" s="4"/>
      <c r="C97" s="4"/>
      <c r="M97" s="4"/>
    </row>
    <row r="98" spans="1:13" x14ac:dyDescent="0.2">
      <c r="A98" s="4"/>
      <c r="B98" s="4"/>
      <c r="C98" s="4"/>
      <c r="M98" s="4"/>
    </row>
    <row r="99" spans="1:13" x14ac:dyDescent="0.2">
      <c r="A99" s="4"/>
      <c r="B99" s="4"/>
      <c r="C99" s="4"/>
      <c r="M99" s="4"/>
    </row>
    <row r="100" spans="1:13" x14ac:dyDescent="0.2">
      <c r="A100" s="4"/>
      <c r="B100" s="4"/>
      <c r="C100" s="4"/>
      <c r="M100" s="4"/>
    </row>
    <row r="101" spans="1:13" x14ac:dyDescent="0.2">
      <c r="A101" s="4"/>
      <c r="B101" s="4"/>
      <c r="C101" s="4"/>
      <c r="M101" s="4"/>
    </row>
    <row r="102" spans="1:13" x14ac:dyDescent="0.2">
      <c r="A102" s="4"/>
      <c r="B102" s="4"/>
      <c r="C102" s="4"/>
      <c r="M102" s="4"/>
    </row>
    <row r="103" spans="1:13" x14ac:dyDescent="0.2">
      <c r="A103" s="4"/>
      <c r="B103" s="4"/>
      <c r="C103" s="4"/>
      <c r="M103" s="4"/>
    </row>
  </sheetData>
  <sheetProtection formatCells="0"/>
  <protectedRanges>
    <protectedRange algorithmName="SHA-512" hashValue="GmyzKVHXtOmi+imOyrp3BKFp9eOKpVQEBSwNBWXjEqO7bOa1tB6jLc8Ig7jcnfHPT781D6C+iRvUTKqsTW36QQ==" saltValue="B9ARPxg4o3g2C1iXgvmidg==" spinCount="100000" sqref="B9:L99" name="Rango1"/>
  </protectedRanges>
  <mergeCells count="4">
    <mergeCell ref="G46:G47"/>
    <mergeCell ref="F87:I87"/>
    <mergeCell ref="G37:G38"/>
    <mergeCell ref="F76:H76"/>
  </mergeCells>
  <hyperlinks>
    <hyperlink ref="A4" r:id="rId1" xr:uid="{DD67350C-0338-4B8B-83E9-8C6AC99E9CA6}"/>
  </hyperlinks>
  <pageMargins left="0.7" right="0.7" top="0.75" bottom="0.75" header="0.3" footer="0.3"/>
  <pageSetup paperSize="9" orientation="portrait" r:id="rId2"/>
  <ignoredErrors>
    <ignoredError sqref="I89:I90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01CE1-2342-47A6-A4D8-09E24A8C1F0D}">
  <sheetPr codeName="Hoja6">
    <tabColor theme="9" tint="0.39997558519241921"/>
  </sheetPr>
  <dimension ref="A1:T11"/>
  <sheetViews>
    <sheetView topLeftCell="H1" zoomScaleNormal="100" workbookViewId="0">
      <selection activeCell="V8" sqref="V8"/>
    </sheetView>
  </sheetViews>
  <sheetFormatPr defaultColWidth="11.1640625" defaultRowHeight="15" x14ac:dyDescent="0.2"/>
  <cols>
    <col min="1" max="20" width="4.83984375" customWidth="1"/>
  </cols>
  <sheetData>
    <row r="1" spans="1:20" ht="28.9" customHeight="1" x14ac:dyDescent="0.2">
      <c r="A1" s="118" t="s">
        <v>146</v>
      </c>
      <c r="B1" s="118"/>
      <c r="C1" s="118"/>
      <c r="D1" s="118"/>
      <c r="E1" s="118"/>
    </row>
    <row r="2" spans="1:20" x14ac:dyDescent="0.2">
      <c r="A2" s="119" t="s">
        <v>147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</row>
    <row r="3" spans="1:20" x14ac:dyDescent="0.2">
      <c r="A3" s="120" t="s">
        <v>148</v>
      </c>
      <c r="B3" s="120"/>
      <c r="C3" s="120"/>
      <c r="D3" s="120"/>
      <c r="E3" s="120"/>
      <c r="F3" s="121" t="s">
        <v>149</v>
      </c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</row>
    <row r="4" spans="1:20" ht="18" customHeight="1" x14ac:dyDescent="0.2">
      <c r="A4" s="120"/>
      <c r="B4" s="120"/>
      <c r="C4" s="120"/>
      <c r="D4" s="120"/>
      <c r="E4" s="120"/>
      <c r="F4" s="116" t="s">
        <v>150</v>
      </c>
      <c r="G4" s="116"/>
      <c r="H4" s="116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</row>
    <row r="5" spans="1:20" x14ac:dyDescent="0.2">
      <c r="A5" s="120"/>
      <c r="B5" s="120"/>
      <c r="C5" s="120"/>
      <c r="D5" s="120"/>
      <c r="E5" s="120"/>
      <c r="F5" s="116" t="s">
        <v>151</v>
      </c>
      <c r="G5" s="116"/>
      <c r="H5" s="116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</row>
    <row r="6" spans="1:20" x14ac:dyDescent="0.2">
      <c r="A6" s="120"/>
      <c r="B6" s="120"/>
      <c r="C6" s="120"/>
      <c r="D6" s="120"/>
      <c r="E6" s="120"/>
      <c r="F6" s="116" t="s">
        <v>152</v>
      </c>
      <c r="G6" s="116"/>
      <c r="H6" s="116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</row>
    <row r="7" spans="1:20" x14ac:dyDescent="0.2">
      <c r="A7" s="120"/>
      <c r="B7" s="120"/>
      <c r="C7" s="120"/>
      <c r="D7" s="120"/>
      <c r="E7" s="120"/>
      <c r="F7" s="116" t="s">
        <v>153</v>
      </c>
      <c r="G7" s="116"/>
      <c r="H7" s="116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</row>
    <row r="8" spans="1:20" x14ac:dyDescent="0.2">
      <c r="A8" s="120"/>
      <c r="B8" s="120"/>
      <c r="C8" s="120"/>
      <c r="D8" s="120"/>
      <c r="E8" s="120"/>
      <c r="F8" s="116" t="s">
        <v>154</v>
      </c>
      <c r="G8" s="116"/>
      <c r="H8" s="116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</row>
    <row r="9" spans="1:20" x14ac:dyDescent="0.2">
      <c r="A9" s="120"/>
      <c r="B9" s="120"/>
      <c r="C9" s="120"/>
      <c r="D9" s="120"/>
      <c r="E9" s="120"/>
      <c r="F9" s="116" t="s">
        <v>155</v>
      </c>
      <c r="G9" s="116"/>
      <c r="H9" s="116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</row>
    <row r="10" spans="1:20" x14ac:dyDescent="0.2">
      <c r="A10" s="116" t="s">
        <v>156</v>
      </c>
      <c r="B10" s="116"/>
      <c r="C10" s="116"/>
      <c r="D10" s="116"/>
      <c r="E10" s="116"/>
      <c r="F10" s="116" t="s">
        <v>157</v>
      </c>
      <c r="G10" s="116"/>
      <c r="H10" s="116"/>
      <c r="I10" s="116"/>
      <c r="J10" s="116"/>
      <c r="K10" s="116" t="s">
        <v>158</v>
      </c>
      <c r="L10" s="116"/>
      <c r="M10" s="116"/>
      <c r="N10" s="116"/>
      <c r="O10" s="116"/>
      <c r="P10" s="116" t="s">
        <v>159</v>
      </c>
      <c r="Q10" s="116"/>
      <c r="R10" s="116"/>
      <c r="S10" s="116"/>
      <c r="T10" s="116"/>
    </row>
    <row r="11" spans="1:20" x14ac:dyDescent="0.2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</row>
  </sheetData>
  <mergeCells count="20">
    <mergeCell ref="A1:E1"/>
    <mergeCell ref="A2:T2"/>
    <mergeCell ref="A3:E9"/>
    <mergeCell ref="F3:T3"/>
    <mergeCell ref="F4:H4"/>
    <mergeCell ref="F5:H5"/>
    <mergeCell ref="F6:H6"/>
    <mergeCell ref="F7:H7"/>
    <mergeCell ref="F8:H8"/>
    <mergeCell ref="F9:H9"/>
    <mergeCell ref="A10:E10"/>
    <mergeCell ref="F10:J10"/>
    <mergeCell ref="K10:O10"/>
    <mergeCell ref="P10:T10"/>
    <mergeCell ref="I4:T4"/>
    <mergeCell ref="I5:T5"/>
    <mergeCell ref="I6:T6"/>
    <mergeCell ref="I7:T7"/>
    <mergeCell ref="I8:T8"/>
    <mergeCell ref="I9:T9"/>
  </mergeCells>
  <pageMargins left="0.7" right="0.7" top="0.75" bottom="0.75" header="0.3" footer="0.3"/>
  <pageSetup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BAC94-16E4-427E-AEA2-1379591291C3}">
  <sheetPr>
    <tabColor rgb="FF00B0F0"/>
  </sheetPr>
  <dimension ref="A1:N98"/>
  <sheetViews>
    <sheetView showGridLines="0" topLeftCell="G85" zoomScale="145" zoomScaleNormal="145" workbookViewId="0">
      <selection activeCell="D93" sqref="D93"/>
    </sheetView>
  </sheetViews>
  <sheetFormatPr defaultColWidth="0" defaultRowHeight="15" x14ac:dyDescent="0.2"/>
  <cols>
    <col min="1" max="2" width="11.56640625" customWidth="1"/>
    <col min="3" max="3" width="13.85546875" customWidth="1"/>
    <col min="4" max="4" width="21.92578125" customWidth="1"/>
    <col min="5" max="14" width="11.56640625" customWidth="1"/>
    <col min="15" max="16384" width="11.56640625" hidden="1"/>
  </cols>
  <sheetData>
    <row r="1" spans="1:14" x14ac:dyDescent="0.2">
      <c r="A1" s="1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4"/>
      <c r="N1" s="14"/>
    </row>
    <row r="2" spans="1:14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4"/>
      <c r="N2" s="14"/>
    </row>
    <row r="3" spans="1:14" ht="37.15" customHeight="1" x14ac:dyDescent="0.2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  <c r="M3" s="14"/>
      <c r="N3" s="14"/>
    </row>
    <row r="4" spans="1:14" ht="19.899999999999999" customHeight="1" x14ac:dyDescent="0.2">
      <c r="A4" s="16" t="s">
        <v>23</v>
      </c>
      <c r="B4" s="17"/>
      <c r="C4" s="14"/>
      <c r="D4" s="15"/>
      <c r="E4" s="15"/>
      <c r="F4" s="15"/>
      <c r="G4" s="15"/>
      <c r="H4" s="15"/>
      <c r="I4" s="15"/>
      <c r="J4" s="15"/>
      <c r="K4" s="15"/>
      <c r="L4" s="15"/>
      <c r="M4" s="14"/>
      <c r="N4" s="14"/>
    </row>
    <row r="12" spans="1:14" ht="23.25" x14ac:dyDescent="0.3">
      <c r="F12" s="2">
        <v>1</v>
      </c>
      <c r="H12" t="s">
        <v>160</v>
      </c>
      <c r="I12" t="s">
        <v>160</v>
      </c>
      <c r="J12" t="s">
        <v>160</v>
      </c>
      <c r="K12" t="s">
        <v>160</v>
      </c>
    </row>
    <row r="13" spans="1:14" ht="23.25" x14ac:dyDescent="0.3">
      <c r="F13" s="2">
        <v>1</v>
      </c>
      <c r="H13" t="s">
        <v>160</v>
      </c>
    </row>
    <row r="14" spans="1:14" ht="23.25" x14ac:dyDescent="0.3">
      <c r="F14" s="2">
        <v>1</v>
      </c>
      <c r="H14" t="s">
        <v>160</v>
      </c>
    </row>
    <row r="15" spans="1:14" ht="23.25" x14ac:dyDescent="0.3">
      <c r="F15" s="2">
        <v>1</v>
      </c>
      <c r="H15" t="s">
        <v>160</v>
      </c>
    </row>
    <row r="16" spans="1:14" ht="23.25" x14ac:dyDescent="0.3">
      <c r="F16" s="2">
        <v>1</v>
      </c>
      <c r="H16" t="s">
        <v>160</v>
      </c>
    </row>
    <row r="17" spans="4:12" ht="23.25" x14ac:dyDescent="0.3">
      <c r="F17" s="2"/>
    </row>
    <row r="18" spans="4:12" ht="23.25" x14ac:dyDescent="0.3">
      <c r="F18" s="2"/>
    </row>
    <row r="31" spans="4:12" ht="23.25" x14ac:dyDescent="0.3">
      <c r="F31" s="2">
        <v>1</v>
      </c>
      <c r="H31" t="s">
        <v>161</v>
      </c>
      <c r="I31" t="s">
        <v>162</v>
      </c>
      <c r="J31" t="s">
        <v>163</v>
      </c>
      <c r="K31" t="s">
        <v>164</v>
      </c>
      <c r="L31" t="s">
        <v>165</v>
      </c>
    </row>
    <row r="32" spans="4:12" ht="23.25" x14ac:dyDescent="0.3">
      <c r="D32">
        <v>8</v>
      </c>
      <c r="E32">
        <v>2</v>
      </c>
      <c r="F32" s="2">
        <v>2</v>
      </c>
    </row>
    <row r="33" spans="4:12" ht="23.25" x14ac:dyDescent="0.3">
      <c r="D33">
        <v>9</v>
      </c>
      <c r="E33">
        <v>4</v>
      </c>
      <c r="F33" s="2">
        <v>3</v>
      </c>
      <c r="H33" t="s">
        <v>166</v>
      </c>
      <c r="I33" t="s">
        <v>170</v>
      </c>
      <c r="J33" t="s">
        <v>171</v>
      </c>
      <c r="K33" t="s">
        <v>172</v>
      </c>
      <c r="L33" t="s">
        <v>173</v>
      </c>
    </row>
    <row r="34" spans="4:12" ht="23.25" x14ac:dyDescent="0.3">
      <c r="D34">
        <v>10</v>
      </c>
      <c r="E34">
        <v>6</v>
      </c>
      <c r="F34" s="2">
        <v>4</v>
      </c>
      <c r="H34" t="s">
        <v>167</v>
      </c>
    </row>
    <row r="35" spans="4:12" ht="23.25" x14ac:dyDescent="0.3">
      <c r="D35">
        <v>11</v>
      </c>
      <c r="E35">
        <v>8</v>
      </c>
      <c r="F35" s="2">
        <v>5</v>
      </c>
      <c r="H35" t="s">
        <v>168</v>
      </c>
      <c r="J35" t="s">
        <v>174</v>
      </c>
    </row>
    <row r="36" spans="4:12" ht="23.25" x14ac:dyDescent="0.3">
      <c r="D36">
        <v>12</v>
      </c>
      <c r="E36">
        <v>10</v>
      </c>
      <c r="F36" s="2">
        <v>6</v>
      </c>
      <c r="H36" t="s">
        <v>169</v>
      </c>
      <c r="J36" t="s">
        <v>175</v>
      </c>
    </row>
    <row r="37" spans="4:12" ht="23.25" x14ac:dyDescent="0.3">
      <c r="D37">
        <v>13</v>
      </c>
      <c r="F37" s="2">
        <v>7</v>
      </c>
      <c r="J37" t="s">
        <v>176</v>
      </c>
    </row>
    <row r="38" spans="4:12" ht="23.25" x14ac:dyDescent="0.3">
      <c r="F38" s="2">
        <v>8</v>
      </c>
      <c r="J38" t="s">
        <v>177</v>
      </c>
    </row>
    <row r="39" spans="4:12" x14ac:dyDescent="0.2">
      <c r="J39" t="s">
        <v>178</v>
      </c>
    </row>
    <row r="52" spans="6:6" ht="23.25" x14ac:dyDescent="0.3">
      <c r="F52" s="3">
        <v>1</v>
      </c>
    </row>
    <row r="53" spans="6:6" ht="23.25" x14ac:dyDescent="0.3">
      <c r="F53" s="3" t="s">
        <v>179</v>
      </c>
    </row>
    <row r="54" spans="6:6" ht="23.25" x14ac:dyDescent="0.3">
      <c r="F54" s="3">
        <v>65465</v>
      </c>
    </row>
    <row r="55" spans="6:6" ht="23.25" x14ac:dyDescent="0.3">
      <c r="F55" s="3" t="s">
        <v>180</v>
      </c>
    </row>
    <row r="56" spans="6:6" ht="23.25" x14ac:dyDescent="0.3">
      <c r="F56" s="3" t="s">
        <v>181</v>
      </c>
    </row>
    <row r="70" spans="6:11" ht="23.25" x14ac:dyDescent="0.3">
      <c r="F70" s="3">
        <v>1</v>
      </c>
      <c r="G70">
        <v>1</v>
      </c>
      <c r="H70">
        <v>1</v>
      </c>
      <c r="I70">
        <v>1</v>
      </c>
      <c r="J70">
        <v>1</v>
      </c>
      <c r="K70">
        <v>1</v>
      </c>
    </row>
    <row r="88" spans="3:6" x14ac:dyDescent="0.2">
      <c r="C88" t="s">
        <v>192</v>
      </c>
      <c r="D88" s="1" t="s">
        <v>11</v>
      </c>
      <c r="E88" s="1" t="s">
        <v>12</v>
      </c>
      <c r="F88" s="1" t="s">
        <v>13</v>
      </c>
    </row>
    <row r="89" spans="3:6" x14ac:dyDescent="0.2">
      <c r="C89" t="s">
        <v>193</v>
      </c>
      <c r="D89" s="1" t="s">
        <v>203</v>
      </c>
      <c r="E89" s="1" t="s">
        <v>182</v>
      </c>
      <c r="F89" s="1">
        <v>35</v>
      </c>
    </row>
    <row r="90" spans="3:6" x14ac:dyDescent="0.2">
      <c r="C90" t="s">
        <v>194</v>
      </c>
      <c r="D90" s="1" t="s">
        <v>14</v>
      </c>
      <c r="E90" s="1" t="s">
        <v>183</v>
      </c>
      <c r="F90" s="1">
        <v>30</v>
      </c>
    </row>
    <row r="91" spans="3:6" x14ac:dyDescent="0.2">
      <c r="C91" t="s">
        <v>195</v>
      </c>
      <c r="D91" s="1" t="s">
        <v>15</v>
      </c>
      <c r="E91" s="1" t="s">
        <v>184</v>
      </c>
      <c r="F91" s="1">
        <v>18</v>
      </c>
    </row>
    <row r="92" spans="3:6" x14ac:dyDescent="0.2">
      <c r="C92" t="s">
        <v>196</v>
      </c>
      <c r="D92" s="1" t="s">
        <v>16</v>
      </c>
      <c r="E92" s="1" t="s">
        <v>185</v>
      </c>
      <c r="F92" s="1">
        <v>32</v>
      </c>
    </row>
    <row r="93" spans="3:6" x14ac:dyDescent="0.2">
      <c r="C93" t="s">
        <v>197</v>
      </c>
      <c r="D93" s="1" t="s">
        <v>17</v>
      </c>
      <c r="E93" s="1" t="s">
        <v>186</v>
      </c>
      <c r="F93" s="1">
        <v>20</v>
      </c>
    </row>
    <row r="94" spans="3:6" x14ac:dyDescent="0.2">
      <c r="C94" t="s">
        <v>198</v>
      </c>
      <c r="D94" s="1" t="s">
        <v>18</v>
      </c>
      <c r="E94" s="1" t="s">
        <v>187</v>
      </c>
      <c r="F94" s="1">
        <v>25</v>
      </c>
    </row>
    <row r="95" spans="3:6" x14ac:dyDescent="0.2">
      <c r="C95" t="s">
        <v>199</v>
      </c>
      <c r="D95" s="1" t="s">
        <v>19</v>
      </c>
      <c r="E95" s="1" t="s">
        <v>188</v>
      </c>
      <c r="F95" s="1">
        <v>23</v>
      </c>
    </row>
    <row r="96" spans="3:6" x14ac:dyDescent="0.2">
      <c r="C96" t="s">
        <v>200</v>
      </c>
      <c r="D96" s="1" t="s">
        <v>20</v>
      </c>
      <c r="E96" s="1" t="s">
        <v>189</v>
      </c>
      <c r="F96" s="1">
        <v>31</v>
      </c>
    </row>
    <row r="97" spans="3:6" x14ac:dyDescent="0.2">
      <c r="C97" t="s">
        <v>201</v>
      </c>
      <c r="D97" s="1" t="s">
        <v>21</v>
      </c>
      <c r="E97" s="1" t="s">
        <v>190</v>
      </c>
      <c r="F97" s="1">
        <v>20</v>
      </c>
    </row>
    <row r="98" spans="3:6" x14ac:dyDescent="0.2">
      <c r="C98" t="s">
        <v>202</v>
      </c>
      <c r="D98" s="1" t="s">
        <v>22</v>
      </c>
      <c r="E98" s="1" t="s">
        <v>191</v>
      </c>
      <c r="F98" s="1">
        <v>19</v>
      </c>
    </row>
  </sheetData>
  <phoneticPr fontId="43" type="noConversion"/>
  <hyperlinks>
    <hyperlink ref="A4" r:id="rId1" xr:uid="{78F0D1ED-602D-43E4-970B-D965A4B9974D}"/>
  </hyperlinks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3594-72BE-4C81-90E5-CAF60CD8F42F}">
  <sheetPr>
    <tabColor theme="7" tint="0.79998168889431442"/>
  </sheetPr>
  <dimension ref="A1:R256"/>
  <sheetViews>
    <sheetView topLeftCell="A3" zoomScale="130" zoomScaleNormal="130" workbookViewId="0">
      <selection activeCell="F12" sqref="F12"/>
    </sheetView>
  </sheetViews>
  <sheetFormatPr defaultColWidth="0" defaultRowHeight="15" x14ac:dyDescent="0.2"/>
  <cols>
    <col min="1" max="1" width="11.56640625" customWidth="1"/>
    <col min="2" max="2" width="18.4296875" bestFit="1" customWidth="1"/>
    <col min="3" max="3" width="20.04296875" bestFit="1" customWidth="1"/>
    <col min="4" max="4" width="11.56640625" customWidth="1"/>
    <col min="5" max="5" width="17.08203125" bestFit="1" customWidth="1"/>
    <col min="6" max="6" width="18.5625" bestFit="1" customWidth="1"/>
    <col min="7" max="7" width="22.328125" customWidth="1"/>
    <col min="8" max="8" width="18.4296875" bestFit="1" customWidth="1"/>
    <col min="9" max="12" width="11.56640625" customWidth="1"/>
    <col min="13" max="18" width="0" hidden="1" customWidth="1"/>
    <col min="19" max="16384" width="11.56640625" hidden="1"/>
  </cols>
  <sheetData>
    <row r="1" spans="1:14" ht="29.25" customHeight="1" x14ac:dyDescent="0.2">
      <c r="A1" s="1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4"/>
      <c r="N1" s="14"/>
    </row>
    <row r="2" spans="1:14" ht="29.25" customHeight="1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4"/>
      <c r="N2" s="14"/>
    </row>
    <row r="3" spans="1:14" x14ac:dyDescent="0.2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  <c r="M3" s="14"/>
      <c r="N3" s="14"/>
    </row>
    <row r="4" spans="1:14" x14ac:dyDescent="0.2">
      <c r="A4" s="16" t="s">
        <v>23</v>
      </c>
      <c r="B4" s="17"/>
      <c r="C4" s="14"/>
      <c r="D4" s="15"/>
      <c r="E4" s="15"/>
      <c r="F4" s="15"/>
      <c r="G4" s="15"/>
      <c r="H4" s="15"/>
      <c r="I4" s="15"/>
      <c r="J4" s="15"/>
      <c r="K4" s="15"/>
      <c r="L4" s="15"/>
      <c r="M4" s="14"/>
      <c r="N4" s="14"/>
    </row>
    <row r="5" spans="1:14" x14ac:dyDescent="0.2">
      <c r="A5" s="16"/>
      <c r="B5" s="17"/>
      <c r="C5" s="14"/>
      <c r="D5" s="15"/>
      <c r="E5" s="15"/>
      <c r="F5" s="15"/>
      <c r="G5" s="15"/>
      <c r="H5" s="15"/>
      <c r="I5" s="15"/>
      <c r="J5" s="15"/>
      <c r="K5" s="15"/>
      <c r="L5" s="15"/>
      <c r="M5" s="14"/>
      <c r="N5" s="14"/>
    </row>
    <row r="6" spans="1:14" x14ac:dyDescent="0.2">
      <c r="A6" s="16"/>
      <c r="B6" s="17"/>
      <c r="C6" s="14"/>
      <c r="D6" s="15"/>
      <c r="E6" s="15"/>
      <c r="F6" s="15"/>
      <c r="G6" s="15"/>
      <c r="H6" s="15"/>
      <c r="I6" s="15"/>
      <c r="J6" s="15"/>
      <c r="K6" s="15"/>
      <c r="L6" s="15"/>
      <c r="M6" s="14"/>
      <c r="N6" s="14"/>
    </row>
    <row r="7" spans="1:14" ht="23.25" customHeight="1" x14ac:dyDescent="0.2">
      <c r="B7" s="18" t="s">
        <v>24</v>
      </c>
      <c r="C7" s="18" t="s">
        <v>25</v>
      </c>
      <c r="E7" s="18" t="s">
        <v>24</v>
      </c>
      <c r="F7" s="18" t="s">
        <v>25</v>
      </c>
    </row>
    <row r="8" spans="1:14" x14ac:dyDescent="0.2">
      <c r="B8" s="1" t="s">
        <v>26</v>
      </c>
      <c r="C8" s="1" t="s">
        <v>27</v>
      </c>
      <c r="E8" s="1" t="s">
        <v>26</v>
      </c>
      <c r="F8" s="1" t="s">
        <v>27</v>
      </c>
    </row>
    <row r="9" spans="1:14" x14ac:dyDescent="0.2">
      <c r="B9" s="1" t="s">
        <v>28</v>
      </c>
      <c r="C9" s="1" t="s">
        <v>29</v>
      </c>
      <c r="E9" s="1" t="s">
        <v>28</v>
      </c>
      <c r="F9" s="1" t="s">
        <v>29</v>
      </c>
    </row>
    <row r="10" spans="1:14" x14ac:dyDescent="0.2">
      <c r="B10" s="1" t="s">
        <v>30</v>
      </c>
      <c r="C10" s="1" t="s">
        <v>31</v>
      </c>
      <c r="E10" s="1" t="s">
        <v>30</v>
      </c>
      <c r="F10" s="1" t="s">
        <v>31</v>
      </c>
    </row>
    <row r="11" spans="1:14" x14ac:dyDescent="0.2">
      <c r="B11" s="1" t="s">
        <v>32</v>
      </c>
      <c r="C11" s="1" t="s">
        <v>33</v>
      </c>
      <c r="E11" s="1" t="s">
        <v>32</v>
      </c>
      <c r="F11" s="1" t="s">
        <v>33</v>
      </c>
    </row>
    <row r="12" spans="1:14" x14ac:dyDescent="0.2">
      <c r="B12" s="1" t="s">
        <v>34</v>
      </c>
      <c r="C12" s="1" t="s">
        <v>35</v>
      </c>
      <c r="E12" s="1" t="s">
        <v>34</v>
      </c>
      <c r="F12" s="1" t="s">
        <v>35</v>
      </c>
    </row>
    <row r="13" spans="1:14" x14ac:dyDescent="0.2">
      <c r="B13" s="1" t="s">
        <v>36</v>
      </c>
      <c r="C13" s="1" t="s">
        <v>37</v>
      </c>
      <c r="E13" s="1" t="s">
        <v>36</v>
      </c>
      <c r="F13" s="1" t="s">
        <v>37</v>
      </c>
    </row>
    <row r="14" spans="1:14" x14ac:dyDescent="0.2">
      <c r="B14" s="1" t="s">
        <v>38</v>
      </c>
      <c r="C14" s="1" t="s">
        <v>39</v>
      </c>
      <c r="E14" s="1" t="s">
        <v>38</v>
      </c>
      <c r="F14" s="1" t="s">
        <v>39</v>
      </c>
    </row>
    <row r="15" spans="1:14" x14ac:dyDescent="0.2">
      <c r="B15" s="1" t="s">
        <v>40</v>
      </c>
      <c r="C15" s="1" t="s">
        <v>41</v>
      </c>
      <c r="E15" s="1" t="s">
        <v>40</v>
      </c>
      <c r="F15" s="1" t="s">
        <v>41</v>
      </c>
    </row>
    <row r="16" spans="1:14" x14ac:dyDescent="0.2">
      <c r="B16" s="1" t="s">
        <v>42</v>
      </c>
      <c r="C16" s="1" t="s">
        <v>43</v>
      </c>
      <c r="E16" s="1" t="s">
        <v>42</v>
      </c>
      <c r="F16" s="1" t="s">
        <v>43</v>
      </c>
    </row>
    <row r="17" spans="2:6" x14ac:dyDescent="0.2">
      <c r="B17" s="1" t="s">
        <v>44</v>
      </c>
      <c r="C17" s="1" t="s">
        <v>45</v>
      </c>
      <c r="E17" s="1" t="s">
        <v>44</v>
      </c>
      <c r="F17" s="1" t="s">
        <v>45</v>
      </c>
    </row>
    <row r="18" spans="2:6" x14ac:dyDescent="0.2">
      <c r="B18" s="1" t="s">
        <v>46</v>
      </c>
      <c r="C18" s="1" t="s">
        <v>47</v>
      </c>
      <c r="E18" s="1" t="s">
        <v>46</v>
      </c>
      <c r="F18" s="1" t="s">
        <v>47</v>
      </c>
    </row>
    <row r="19" spans="2:6" x14ac:dyDescent="0.2">
      <c r="B19" s="1" t="s">
        <v>48</v>
      </c>
      <c r="C19" s="1" t="s">
        <v>49</v>
      </c>
      <c r="E19" s="1" t="s">
        <v>48</v>
      </c>
      <c r="F19" s="1" t="s">
        <v>49</v>
      </c>
    </row>
    <row r="20" spans="2:6" x14ac:dyDescent="0.2">
      <c r="B20" s="1" t="s">
        <v>26</v>
      </c>
      <c r="C20" s="1" t="s">
        <v>27</v>
      </c>
    </row>
    <row r="21" spans="2:6" x14ac:dyDescent="0.2">
      <c r="B21" s="1" t="s">
        <v>28</v>
      </c>
      <c r="C21" s="1" t="s">
        <v>29</v>
      </c>
    </row>
    <row r="22" spans="2:6" x14ac:dyDescent="0.2">
      <c r="B22" s="1" t="s">
        <v>30</v>
      </c>
      <c r="C22" s="1" t="s">
        <v>31</v>
      </c>
    </row>
    <row r="23" spans="2:6" x14ac:dyDescent="0.2">
      <c r="B23" s="1" t="s">
        <v>32</v>
      </c>
      <c r="C23" s="1" t="s">
        <v>33</v>
      </c>
    </row>
    <row r="24" spans="2:6" x14ac:dyDescent="0.2">
      <c r="B24" s="1" t="s">
        <v>34</v>
      </c>
      <c r="C24" s="1" t="s">
        <v>35</v>
      </c>
    </row>
    <row r="25" spans="2:6" x14ac:dyDescent="0.2">
      <c r="B25" s="1" t="s">
        <v>36</v>
      </c>
      <c r="C25" s="1" t="s">
        <v>37</v>
      </c>
    </row>
    <row r="26" spans="2:6" x14ac:dyDescent="0.2">
      <c r="B26" s="1" t="s">
        <v>38</v>
      </c>
      <c r="C26" s="1" t="s">
        <v>39</v>
      </c>
    </row>
    <row r="27" spans="2:6" x14ac:dyDescent="0.2">
      <c r="B27" s="1" t="s">
        <v>40</v>
      </c>
      <c r="C27" s="1" t="s">
        <v>41</v>
      </c>
    </row>
    <row r="28" spans="2:6" x14ac:dyDescent="0.2">
      <c r="B28" s="1" t="s">
        <v>42</v>
      </c>
      <c r="C28" s="1" t="s">
        <v>43</v>
      </c>
    </row>
    <row r="29" spans="2:6" x14ac:dyDescent="0.2">
      <c r="B29" s="1" t="s">
        <v>44</v>
      </c>
      <c r="C29" s="1" t="s">
        <v>45</v>
      </c>
    </row>
    <row r="30" spans="2:6" x14ac:dyDescent="0.2">
      <c r="B30" s="1" t="s">
        <v>46</v>
      </c>
      <c r="C30" s="1" t="s">
        <v>47</v>
      </c>
    </row>
    <row r="31" spans="2:6" x14ac:dyDescent="0.2">
      <c r="B31" s="1" t="s">
        <v>48</v>
      </c>
      <c r="C31" s="1" t="s">
        <v>49</v>
      </c>
    </row>
    <row r="32" spans="2:6" x14ac:dyDescent="0.2">
      <c r="B32" s="1" t="s">
        <v>26</v>
      </c>
      <c r="C32" s="1" t="s">
        <v>27</v>
      </c>
    </row>
    <row r="33" spans="2:3" x14ac:dyDescent="0.2">
      <c r="B33" s="1" t="s">
        <v>28</v>
      </c>
      <c r="C33" s="1" t="s">
        <v>29</v>
      </c>
    </row>
    <row r="34" spans="2:3" x14ac:dyDescent="0.2">
      <c r="B34" s="1" t="s">
        <v>30</v>
      </c>
      <c r="C34" s="1" t="s">
        <v>31</v>
      </c>
    </row>
    <row r="35" spans="2:3" x14ac:dyDescent="0.2">
      <c r="B35" s="1" t="s">
        <v>32</v>
      </c>
      <c r="C35" s="1" t="s">
        <v>33</v>
      </c>
    </row>
    <row r="36" spans="2:3" x14ac:dyDescent="0.2">
      <c r="B36" s="1" t="s">
        <v>34</v>
      </c>
      <c r="C36" s="1" t="s">
        <v>35</v>
      </c>
    </row>
    <row r="37" spans="2:3" x14ac:dyDescent="0.2">
      <c r="B37" s="1" t="s">
        <v>36</v>
      </c>
      <c r="C37" s="1" t="s">
        <v>37</v>
      </c>
    </row>
    <row r="38" spans="2:3" x14ac:dyDescent="0.2">
      <c r="B38" s="1" t="s">
        <v>38</v>
      </c>
      <c r="C38" s="1" t="s">
        <v>39</v>
      </c>
    </row>
    <row r="39" spans="2:3" x14ac:dyDescent="0.2">
      <c r="B39" s="1" t="s">
        <v>40</v>
      </c>
      <c r="C39" s="1" t="s">
        <v>41</v>
      </c>
    </row>
    <row r="40" spans="2:3" x14ac:dyDescent="0.2">
      <c r="B40" s="1" t="s">
        <v>42</v>
      </c>
      <c r="C40" s="1" t="s">
        <v>43</v>
      </c>
    </row>
    <row r="41" spans="2:3" x14ac:dyDescent="0.2">
      <c r="B41" s="1" t="s">
        <v>44</v>
      </c>
      <c r="C41" s="1" t="s">
        <v>45</v>
      </c>
    </row>
    <row r="42" spans="2:3" x14ac:dyDescent="0.2">
      <c r="B42" s="1" t="s">
        <v>46</v>
      </c>
      <c r="C42" s="1" t="s">
        <v>47</v>
      </c>
    </row>
    <row r="43" spans="2:3" x14ac:dyDescent="0.2">
      <c r="B43" s="1" t="s">
        <v>48</v>
      </c>
      <c r="C43" s="1" t="s">
        <v>49</v>
      </c>
    </row>
    <row r="44" spans="2:3" x14ac:dyDescent="0.2">
      <c r="B44" s="1" t="s">
        <v>26</v>
      </c>
      <c r="C44" s="1" t="s">
        <v>27</v>
      </c>
    </row>
    <row r="45" spans="2:3" x14ac:dyDescent="0.2">
      <c r="B45" s="1" t="s">
        <v>28</v>
      </c>
      <c r="C45" s="1" t="s">
        <v>29</v>
      </c>
    </row>
    <row r="46" spans="2:3" x14ac:dyDescent="0.2">
      <c r="B46" s="1" t="s">
        <v>30</v>
      </c>
      <c r="C46" s="1" t="s">
        <v>31</v>
      </c>
    </row>
    <row r="47" spans="2:3" x14ac:dyDescent="0.2">
      <c r="B47" s="1" t="s">
        <v>32</v>
      </c>
      <c r="C47" s="1" t="s">
        <v>33</v>
      </c>
    </row>
    <row r="48" spans="2:3" x14ac:dyDescent="0.2">
      <c r="B48" s="1" t="s">
        <v>34</v>
      </c>
      <c r="C48" s="1" t="s">
        <v>35</v>
      </c>
    </row>
    <row r="49" spans="2:3" x14ac:dyDescent="0.2">
      <c r="B49" s="1" t="s">
        <v>36</v>
      </c>
      <c r="C49" s="1" t="s">
        <v>37</v>
      </c>
    </row>
    <row r="50" spans="2:3" x14ac:dyDescent="0.2">
      <c r="B50" s="1" t="s">
        <v>38</v>
      </c>
      <c r="C50" s="1" t="s">
        <v>39</v>
      </c>
    </row>
    <row r="51" spans="2:3" x14ac:dyDescent="0.2">
      <c r="B51" s="1" t="s">
        <v>40</v>
      </c>
      <c r="C51" s="1" t="s">
        <v>41</v>
      </c>
    </row>
    <row r="52" spans="2:3" x14ac:dyDescent="0.2">
      <c r="B52" s="1" t="s">
        <v>42</v>
      </c>
      <c r="C52" s="1" t="s">
        <v>43</v>
      </c>
    </row>
    <row r="53" spans="2:3" x14ac:dyDescent="0.2">
      <c r="B53" s="1" t="s">
        <v>44</v>
      </c>
      <c r="C53" s="1" t="s">
        <v>45</v>
      </c>
    </row>
    <row r="54" spans="2:3" x14ac:dyDescent="0.2">
      <c r="B54" s="1" t="s">
        <v>46</v>
      </c>
      <c r="C54" s="1" t="s">
        <v>47</v>
      </c>
    </row>
    <row r="55" spans="2:3" x14ac:dyDescent="0.2">
      <c r="B55" s="1" t="s">
        <v>48</v>
      </c>
      <c r="C55" s="1" t="s">
        <v>49</v>
      </c>
    </row>
    <row r="56" spans="2:3" x14ac:dyDescent="0.2">
      <c r="B56" s="1" t="s">
        <v>26</v>
      </c>
      <c r="C56" s="1" t="s">
        <v>27</v>
      </c>
    </row>
    <row r="57" spans="2:3" x14ac:dyDescent="0.2">
      <c r="B57" s="1" t="s">
        <v>28</v>
      </c>
      <c r="C57" s="1" t="s">
        <v>29</v>
      </c>
    </row>
    <row r="58" spans="2:3" x14ac:dyDescent="0.2">
      <c r="B58" s="1" t="s">
        <v>30</v>
      </c>
      <c r="C58" s="1" t="s">
        <v>31</v>
      </c>
    </row>
    <row r="59" spans="2:3" x14ac:dyDescent="0.2">
      <c r="B59" s="1" t="s">
        <v>32</v>
      </c>
      <c r="C59" s="1" t="s">
        <v>33</v>
      </c>
    </row>
    <row r="60" spans="2:3" x14ac:dyDescent="0.2">
      <c r="B60" s="1" t="s">
        <v>34</v>
      </c>
      <c r="C60" s="1" t="s">
        <v>35</v>
      </c>
    </row>
    <row r="61" spans="2:3" x14ac:dyDescent="0.2">
      <c r="B61" s="1" t="s">
        <v>36</v>
      </c>
      <c r="C61" s="1" t="s">
        <v>37</v>
      </c>
    </row>
    <row r="62" spans="2:3" x14ac:dyDescent="0.2">
      <c r="B62" s="1" t="s">
        <v>38</v>
      </c>
      <c r="C62" s="1" t="s">
        <v>39</v>
      </c>
    </row>
    <row r="63" spans="2:3" x14ac:dyDescent="0.2">
      <c r="B63" s="1" t="s">
        <v>40</v>
      </c>
      <c r="C63" s="1" t="s">
        <v>41</v>
      </c>
    </row>
    <row r="64" spans="2:3" x14ac:dyDescent="0.2">
      <c r="B64" s="1" t="s">
        <v>42</v>
      </c>
      <c r="C64" s="1" t="s">
        <v>43</v>
      </c>
    </row>
    <row r="65" spans="2:3" x14ac:dyDescent="0.2">
      <c r="B65" s="1" t="s">
        <v>44</v>
      </c>
      <c r="C65" s="1" t="s">
        <v>45</v>
      </c>
    </row>
    <row r="66" spans="2:3" x14ac:dyDescent="0.2">
      <c r="B66" s="1" t="s">
        <v>46</v>
      </c>
      <c r="C66" s="1" t="s">
        <v>47</v>
      </c>
    </row>
    <row r="67" spans="2:3" x14ac:dyDescent="0.2">
      <c r="B67" s="1" t="s">
        <v>48</v>
      </c>
      <c r="C67" s="1" t="s">
        <v>49</v>
      </c>
    </row>
    <row r="68" spans="2:3" x14ac:dyDescent="0.2">
      <c r="B68" s="1" t="s">
        <v>26</v>
      </c>
      <c r="C68" s="1" t="s">
        <v>27</v>
      </c>
    </row>
    <row r="69" spans="2:3" x14ac:dyDescent="0.2">
      <c r="B69" s="1" t="s">
        <v>28</v>
      </c>
      <c r="C69" s="1" t="s">
        <v>29</v>
      </c>
    </row>
    <row r="70" spans="2:3" x14ac:dyDescent="0.2">
      <c r="B70" s="1" t="s">
        <v>30</v>
      </c>
      <c r="C70" s="1" t="s">
        <v>31</v>
      </c>
    </row>
    <row r="71" spans="2:3" x14ac:dyDescent="0.2">
      <c r="B71" s="1" t="s">
        <v>32</v>
      </c>
      <c r="C71" s="1" t="s">
        <v>33</v>
      </c>
    </row>
    <row r="72" spans="2:3" x14ac:dyDescent="0.2">
      <c r="B72" s="1" t="s">
        <v>34</v>
      </c>
      <c r="C72" s="1" t="s">
        <v>35</v>
      </c>
    </row>
    <row r="73" spans="2:3" x14ac:dyDescent="0.2">
      <c r="B73" s="1" t="s">
        <v>36</v>
      </c>
      <c r="C73" s="1" t="s">
        <v>37</v>
      </c>
    </row>
    <row r="74" spans="2:3" x14ac:dyDescent="0.2">
      <c r="B74" s="1" t="s">
        <v>38</v>
      </c>
      <c r="C74" s="1" t="s">
        <v>39</v>
      </c>
    </row>
    <row r="75" spans="2:3" x14ac:dyDescent="0.2">
      <c r="B75" s="1" t="s">
        <v>40</v>
      </c>
      <c r="C75" s="1" t="s">
        <v>41</v>
      </c>
    </row>
    <row r="76" spans="2:3" x14ac:dyDescent="0.2">
      <c r="B76" s="1" t="s">
        <v>42</v>
      </c>
      <c r="C76" s="1" t="s">
        <v>43</v>
      </c>
    </row>
    <row r="77" spans="2:3" x14ac:dyDescent="0.2">
      <c r="B77" s="1" t="s">
        <v>44</v>
      </c>
      <c r="C77" s="1" t="s">
        <v>45</v>
      </c>
    </row>
    <row r="78" spans="2:3" x14ac:dyDescent="0.2">
      <c r="B78" s="1" t="s">
        <v>46</v>
      </c>
      <c r="C78" s="1" t="s">
        <v>47</v>
      </c>
    </row>
    <row r="79" spans="2:3" x14ac:dyDescent="0.2">
      <c r="B79" s="1" t="s">
        <v>48</v>
      </c>
      <c r="C79" s="1" t="s">
        <v>49</v>
      </c>
    </row>
    <row r="80" spans="2:3" x14ac:dyDescent="0.2">
      <c r="B80" s="1" t="s">
        <v>26</v>
      </c>
      <c r="C80" s="1" t="s">
        <v>27</v>
      </c>
    </row>
    <row r="81" spans="2:3" x14ac:dyDescent="0.2">
      <c r="B81" s="1" t="s">
        <v>28</v>
      </c>
      <c r="C81" s="1" t="s">
        <v>29</v>
      </c>
    </row>
    <row r="82" spans="2:3" x14ac:dyDescent="0.2">
      <c r="B82" s="1" t="s">
        <v>30</v>
      </c>
      <c r="C82" s="1" t="s">
        <v>31</v>
      </c>
    </row>
    <row r="83" spans="2:3" x14ac:dyDescent="0.2">
      <c r="B83" s="1" t="s">
        <v>32</v>
      </c>
      <c r="C83" s="1" t="s">
        <v>33</v>
      </c>
    </row>
    <row r="84" spans="2:3" x14ac:dyDescent="0.2">
      <c r="B84" s="1" t="s">
        <v>34</v>
      </c>
      <c r="C84" s="1" t="s">
        <v>35</v>
      </c>
    </row>
    <row r="85" spans="2:3" x14ac:dyDescent="0.2">
      <c r="B85" s="1" t="s">
        <v>36</v>
      </c>
      <c r="C85" s="1" t="s">
        <v>37</v>
      </c>
    </row>
    <row r="86" spans="2:3" x14ac:dyDescent="0.2">
      <c r="B86" s="1" t="s">
        <v>38</v>
      </c>
      <c r="C86" s="1" t="s">
        <v>39</v>
      </c>
    </row>
    <row r="87" spans="2:3" x14ac:dyDescent="0.2">
      <c r="B87" s="1" t="s">
        <v>40</v>
      </c>
      <c r="C87" s="1" t="s">
        <v>41</v>
      </c>
    </row>
    <row r="88" spans="2:3" x14ac:dyDescent="0.2">
      <c r="B88" s="1" t="s">
        <v>42</v>
      </c>
      <c r="C88" s="1" t="s">
        <v>43</v>
      </c>
    </row>
    <row r="89" spans="2:3" x14ac:dyDescent="0.2">
      <c r="B89" s="1" t="s">
        <v>44</v>
      </c>
      <c r="C89" s="1" t="s">
        <v>45</v>
      </c>
    </row>
    <row r="90" spans="2:3" x14ac:dyDescent="0.2">
      <c r="B90" s="1" t="s">
        <v>46</v>
      </c>
      <c r="C90" s="1" t="s">
        <v>47</v>
      </c>
    </row>
    <row r="91" spans="2:3" x14ac:dyDescent="0.2">
      <c r="B91" s="1" t="s">
        <v>48</v>
      </c>
      <c r="C91" s="1" t="s">
        <v>49</v>
      </c>
    </row>
    <row r="92" spans="2:3" x14ac:dyDescent="0.2">
      <c r="B92" s="1" t="s">
        <v>26</v>
      </c>
      <c r="C92" s="1" t="s">
        <v>27</v>
      </c>
    </row>
    <row r="93" spans="2:3" x14ac:dyDescent="0.2">
      <c r="B93" s="1" t="s">
        <v>28</v>
      </c>
      <c r="C93" s="1" t="s">
        <v>29</v>
      </c>
    </row>
    <row r="94" spans="2:3" x14ac:dyDescent="0.2">
      <c r="B94" s="1" t="s">
        <v>30</v>
      </c>
      <c r="C94" s="1" t="s">
        <v>31</v>
      </c>
    </row>
    <row r="95" spans="2:3" x14ac:dyDescent="0.2">
      <c r="B95" s="1" t="s">
        <v>32</v>
      </c>
      <c r="C95" s="1" t="s">
        <v>33</v>
      </c>
    </row>
    <row r="96" spans="2:3" x14ac:dyDescent="0.2">
      <c r="B96" s="1" t="s">
        <v>34</v>
      </c>
      <c r="C96" s="1" t="s">
        <v>35</v>
      </c>
    </row>
    <row r="97" spans="2:3" x14ac:dyDescent="0.2">
      <c r="B97" s="1" t="s">
        <v>36</v>
      </c>
      <c r="C97" s="1" t="s">
        <v>37</v>
      </c>
    </row>
    <row r="98" spans="2:3" x14ac:dyDescent="0.2">
      <c r="B98" s="1" t="s">
        <v>38</v>
      </c>
      <c r="C98" s="1" t="s">
        <v>39</v>
      </c>
    </row>
    <row r="99" spans="2:3" x14ac:dyDescent="0.2">
      <c r="B99" s="1" t="s">
        <v>40</v>
      </c>
      <c r="C99" s="1" t="s">
        <v>41</v>
      </c>
    </row>
    <row r="100" spans="2:3" x14ac:dyDescent="0.2">
      <c r="B100" s="1" t="s">
        <v>42</v>
      </c>
      <c r="C100" s="1" t="s">
        <v>43</v>
      </c>
    </row>
    <row r="101" spans="2:3" x14ac:dyDescent="0.2">
      <c r="B101" s="1" t="s">
        <v>44</v>
      </c>
      <c r="C101" s="1" t="s">
        <v>45</v>
      </c>
    </row>
    <row r="102" spans="2:3" x14ac:dyDescent="0.2">
      <c r="B102" s="1" t="s">
        <v>46</v>
      </c>
      <c r="C102" s="1" t="s">
        <v>47</v>
      </c>
    </row>
    <row r="103" spans="2:3" x14ac:dyDescent="0.2">
      <c r="B103" s="1" t="s">
        <v>48</v>
      </c>
      <c r="C103" s="1" t="s">
        <v>49</v>
      </c>
    </row>
    <row r="104" spans="2:3" x14ac:dyDescent="0.2">
      <c r="B104" s="1" t="s">
        <v>26</v>
      </c>
      <c r="C104" s="1" t="s">
        <v>27</v>
      </c>
    </row>
    <row r="105" spans="2:3" x14ac:dyDescent="0.2">
      <c r="B105" s="1" t="s">
        <v>28</v>
      </c>
      <c r="C105" s="1" t="s">
        <v>29</v>
      </c>
    </row>
    <row r="106" spans="2:3" x14ac:dyDescent="0.2">
      <c r="B106" s="1" t="s">
        <v>30</v>
      </c>
      <c r="C106" s="1" t="s">
        <v>31</v>
      </c>
    </row>
    <row r="107" spans="2:3" x14ac:dyDescent="0.2">
      <c r="B107" s="1" t="s">
        <v>32</v>
      </c>
      <c r="C107" s="1" t="s">
        <v>33</v>
      </c>
    </row>
    <row r="108" spans="2:3" x14ac:dyDescent="0.2">
      <c r="B108" s="1" t="s">
        <v>34</v>
      </c>
      <c r="C108" s="1" t="s">
        <v>35</v>
      </c>
    </row>
    <row r="109" spans="2:3" x14ac:dyDescent="0.2">
      <c r="B109" s="1" t="s">
        <v>36</v>
      </c>
      <c r="C109" s="1" t="s">
        <v>37</v>
      </c>
    </row>
    <row r="110" spans="2:3" x14ac:dyDescent="0.2">
      <c r="B110" s="1" t="s">
        <v>38</v>
      </c>
      <c r="C110" s="1" t="s">
        <v>39</v>
      </c>
    </row>
    <row r="111" spans="2:3" x14ac:dyDescent="0.2">
      <c r="B111" s="1" t="s">
        <v>40</v>
      </c>
      <c r="C111" s="1" t="s">
        <v>41</v>
      </c>
    </row>
    <row r="112" spans="2:3" x14ac:dyDescent="0.2">
      <c r="B112" s="1" t="s">
        <v>42</v>
      </c>
      <c r="C112" s="1" t="s">
        <v>43</v>
      </c>
    </row>
    <row r="113" spans="2:3" x14ac:dyDescent="0.2">
      <c r="B113" s="1" t="s">
        <v>44</v>
      </c>
      <c r="C113" s="1" t="s">
        <v>45</v>
      </c>
    </row>
    <row r="114" spans="2:3" x14ac:dyDescent="0.2">
      <c r="B114" s="1" t="s">
        <v>46</v>
      </c>
      <c r="C114" s="1" t="s">
        <v>47</v>
      </c>
    </row>
    <row r="115" spans="2:3" x14ac:dyDescent="0.2">
      <c r="B115" s="1" t="s">
        <v>48</v>
      </c>
      <c r="C115" s="1" t="s">
        <v>49</v>
      </c>
    </row>
    <row r="116" spans="2:3" x14ac:dyDescent="0.2">
      <c r="B116" s="1" t="s">
        <v>26</v>
      </c>
      <c r="C116" s="1" t="s">
        <v>27</v>
      </c>
    </row>
    <row r="117" spans="2:3" x14ac:dyDescent="0.2">
      <c r="B117" s="1" t="s">
        <v>28</v>
      </c>
      <c r="C117" s="1" t="s">
        <v>29</v>
      </c>
    </row>
    <row r="118" spans="2:3" x14ac:dyDescent="0.2">
      <c r="B118" s="1" t="s">
        <v>30</v>
      </c>
      <c r="C118" s="1" t="s">
        <v>31</v>
      </c>
    </row>
    <row r="119" spans="2:3" x14ac:dyDescent="0.2">
      <c r="B119" s="1" t="s">
        <v>32</v>
      </c>
      <c r="C119" s="1" t="s">
        <v>33</v>
      </c>
    </row>
    <row r="120" spans="2:3" x14ac:dyDescent="0.2">
      <c r="B120" s="1" t="s">
        <v>34</v>
      </c>
      <c r="C120" s="1" t="s">
        <v>35</v>
      </c>
    </row>
    <row r="121" spans="2:3" x14ac:dyDescent="0.2">
      <c r="B121" s="1" t="s">
        <v>36</v>
      </c>
      <c r="C121" s="1" t="s">
        <v>37</v>
      </c>
    </row>
    <row r="122" spans="2:3" x14ac:dyDescent="0.2">
      <c r="B122" s="1" t="s">
        <v>38</v>
      </c>
      <c r="C122" s="1" t="s">
        <v>39</v>
      </c>
    </row>
    <row r="123" spans="2:3" x14ac:dyDescent="0.2">
      <c r="B123" s="1" t="s">
        <v>40</v>
      </c>
      <c r="C123" s="1" t="s">
        <v>41</v>
      </c>
    </row>
    <row r="124" spans="2:3" x14ac:dyDescent="0.2">
      <c r="B124" s="1" t="s">
        <v>42</v>
      </c>
      <c r="C124" s="1" t="s">
        <v>43</v>
      </c>
    </row>
    <row r="125" spans="2:3" x14ac:dyDescent="0.2">
      <c r="B125" s="1" t="s">
        <v>44</v>
      </c>
      <c r="C125" s="1" t="s">
        <v>45</v>
      </c>
    </row>
    <row r="126" spans="2:3" x14ac:dyDescent="0.2">
      <c r="B126" s="1" t="s">
        <v>46</v>
      </c>
      <c r="C126" s="1" t="s">
        <v>47</v>
      </c>
    </row>
    <row r="127" spans="2:3" x14ac:dyDescent="0.2">
      <c r="B127" s="1" t="s">
        <v>48</v>
      </c>
      <c r="C127" s="1" t="s">
        <v>49</v>
      </c>
    </row>
    <row r="128" spans="2:3" x14ac:dyDescent="0.2">
      <c r="B128" s="1" t="s">
        <v>26</v>
      </c>
      <c r="C128" s="1" t="s">
        <v>27</v>
      </c>
    </row>
    <row r="129" spans="2:3" x14ac:dyDescent="0.2">
      <c r="B129" s="1" t="s">
        <v>28</v>
      </c>
      <c r="C129" s="1" t="s">
        <v>29</v>
      </c>
    </row>
    <row r="130" spans="2:3" x14ac:dyDescent="0.2">
      <c r="B130" s="1" t="s">
        <v>30</v>
      </c>
      <c r="C130" s="1" t="s">
        <v>31</v>
      </c>
    </row>
    <row r="131" spans="2:3" x14ac:dyDescent="0.2">
      <c r="B131" s="1" t="s">
        <v>32</v>
      </c>
      <c r="C131" s="1" t="s">
        <v>33</v>
      </c>
    </row>
    <row r="132" spans="2:3" x14ac:dyDescent="0.2">
      <c r="B132" s="1" t="s">
        <v>34</v>
      </c>
      <c r="C132" s="1" t="s">
        <v>35</v>
      </c>
    </row>
    <row r="133" spans="2:3" x14ac:dyDescent="0.2">
      <c r="B133" s="1" t="s">
        <v>36</v>
      </c>
      <c r="C133" s="1" t="s">
        <v>37</v>
      </c>
    </row>
    <row r="134" spans="2:3" x14ac:dyDescent="0.2">
      <c r="B134" s="1" t="s">
        <v>38</v>
      </c>
      <c r="C134" s="1" t="s">
        <v>39</v>
      </c>
    </row>
    <row r="135" spans="2:3" x14ac:dyDescent="0.2">
      <c r="B135" s="1" t="s">
        <v>40</v>
      </c>
      <c r="C135" s="1" t="s">
        <v>41</v>
      </c>
    </row>
    <row r="136" spans="2:3" x14ac:dyDescent="0.2">
      <c r="B136" s="1" t="s">
        <v>42</v>
      </c>
      <c r="C136" s="1" t="s">
        <v>43</v>
      </c>
    </row>
    <row r="137" spans="2:3" x14ac:dyDescent="0.2">
      <c r="B137" s="1" t="s">
        <v>44</v>
      </c>
      <c r="C137" s="1" t="s">
        <v>45</v>
      </c>
    </row>
    <row r="138" spans="2:3" x14ac:dyDescent="0.2">
      <c r="B138" s="1" t="s">
        <v>46</v>
      </c>
      <c r="C138" s="1" t="s">
        <v>47</v>
      </c>
    </row>
    <row r="139" spans="2:3" x14ac:dyDescent="0.2">
      <c r="B139" s="1" t="s">
        <v>48</v>
      </c>
      <c r="C139" s="1" t="s">
        <v>49</v>
      </c>
    </row>
    <row r="140" spans="2:3" x14ac:dyDescent="0.2">
      <c r="B140" s="1" t="s">
        <v>26</v>
      </c>
      <c r="C140" s="1" t="s">
        <v>27</v>
      </c>
    </row>
    <row r="141" spans="2:3" x14ac:dyDescent="0.2">
      <c r="B141" s="1" t="s">
        <v>28</v>
      </c>
      <c r="C141" s="1" t="s">
        <v>29</v>
      </c>
    </row>
    <row r="142" spans="2:3" x14ac:dyDescent="0.2">
      <c r="B142" s="1" t="s">
        <v>30</v>
      </c>
      <c r="C142" s="1" t="s">
        <v>31</v>
      </c>
    </row>
    <row r="143" spans="2:3" x14ac:dyDescent="0.2">
      <c r="B143" s="1" t="s">
        <v>32</v>
      </c>
      <c r="C143" s="1" t="s">
        <v>33</v>
      </c>
    </row>
    <row r="144" spans="2:3" x14ac:dyDescent="0.2">
      <c r="B144" s="1" t="s">
        <v>34</v>
      </c>
      <c r="C144" s="1" t="s">
        <v>35</v>
      </c>
    </row>
    <row r="145" spans="2:3" x14ac:dyDescent="0.2">
      <c r="B145" s="1" t="s">
        <v>36</v>
      </c>
      <c r="C145" s="1" t="s">
        <v>37</v>
      </c>
    </row>
    <row r="146" spans="2:3" x14ac:dyDescent="0.2">
      <c r="B146" s="1" t="s">
        <v>38</v>
      </c>
      <c r="C146" s="1" t="s">
        <v>39</v>
      </c>
    </row>
    <row r="147" spans="2:3" x14ac:dyDescent="0.2">
      <c r="B147" s="1" t="s">
        <v>40</v>
      </c>
      <c r="C147" s="1" t="s">
        <v>41</v>
      </c>
    </row>
    <row r="148" spans="2:3" x14ac:dyDescent="0.2">
      <c r="B148" s="1" t="s">
        <v>42</v>
      </c>
      <c r="C148" s="1" t="s">
        <v>43</v>
      </c>
    </row>
    <row r="149" spans="2:3" x14ac:dyDescent="0.2">
      <c r="B149" s="1" t="s">
        <v>44</v>
      </c>
      <c r="C149" s="1" t="s">
        <v>45</v>
      </c>
    </row>
    <row r="150" spans="2:3" x14ac:dyDescent="0.2">
      <c r="B150" s="1" t="s">
        <v>46</v>
      </c>
      <c r="C150" s="1" t="s">
        <v>47</v>
      </c>
    </row>
    <row r="151" spans="2:3" x14ac:dyDescent="0.2">
      <c r="B151" s="1" t="s">
        <v>48</v>
      </c>
      <c r="C151" s="1" t="s">
        <v>49</v>
      </c>
    </row>
    <row r="152" spans="2:3" x14ac:dyDescent="0.2">
      <c r="B152" s="1" t="s">
        <v>26</v>
      </c>
      <c r="C152" s="1" t="s">
        <v>27</v>
      </c>
    </row>
    <row r="153" spans="2:3" x14ac:dyDescent="0.2">
      <c r="B153" s="1" t="s">
        <v>28</v>
      </c>
      <c r="C153" s="1" t="s">
        <v>29</v>
      </c>
    </row>
    <row r="154" spans="2:3" x14ac:dyDescent="0.2">
      <c r="B154" s="1" t="s">
        <v>30</v>
      </c>
      <c r="C154" s="1" t="s">
        <v>31</v>
      </c>
    </row>
    <row r="155" spans="2:3" x14ac:dyDescent="0.2">
      <c r="B155" s="1" t="s">
        <v>32</v>
      </c>
      <c r="C155" s="1" t="s">
        <v>33</v>
      </c>
    </row>
    <row r="156" spans="2:3" x14ac:dyDescent="0.2">
      <c r="B156" s="1" t="s">
        <v>34</v>
      </c>
      <c r="C156" s="1" t="s">
        <v>35</v>
      </c>
    </row>
    <row r="157" spans="2:3" x14ac:dyDescent="0.2">
      <c r="B157" s="1" t="s">
        <v>36</v>
      </c>
      <c r="C157" s="1" t="s">
        <v>37</v>
      </c>
    </row>
    <row r="158" spans="2:3" x14ac:dyDescent="0.2">
      <c r="B158" s="1" t="s">
        <v>38</v>
      </c>
      <c r="C158" s="1" t="s">
        <v>39</v>
      </c>
    </row>
    <row r="159" spans="2:3" x14ac:dyDescent="0.2">
      <c r="B159" s="1" t="s">
        <v>40</v>
      </c>
      <c r="C159" s="1" t="s">
        <v>41</v>
      </c>
    </row>
    <row r="160" spans="2:3" x14ac:dyDescent="0.2">
      <c r="B160" s="1" t="s">
        <v>42</v>
      </c>
      <c r="C160" s="1" t="s">
        <v>43</v>
      </c>
    </row>
    <row r="161" spans="2:3" x14ac:dyDescent="0.2">
      <c r="B161" s="1" t="s">
        <v>44</v>
      </c>
      <c r="C161" s="1" t="s">
        <v>45</v>
      </c>
    </row>
    <row r="162" spans="2:3" x14ac:dyDescent="0.2">
      <c r="B162" s="1" t="s">
        <v>46</v>
      </c>
      <c r="C162" s="1" t="s">
        <v>47</v>
      </c>
    </row>
    <row r="163" spans="2:3" x14ac:dyDescent="0.2">
      <c r="B163" s="1" t="s">
        <v>48</v>
      </c>
      <c r="C163" s="1" t="s">
        <v>49</v>
      </c>
    </row>
    <row r="164" spans="2:3" x14ac:dyDescent="0.2">
      <c r="B164" s="1" t="s">
        <v>26</v>
      </c>
      <c r="C164" s="1" t="s">
        <v>27</v>
      </c>
    </row>
    <row r="165" spans="2:3" x14ac:dyDescent="0.2">
      <c r="B165" s="1" t="s">
        <v>28</v>
      </c>
      <c r="C165" s="1" t="s">
        <v>29</v>
      </c>
    </row>
    <row r="166" spans="2:3" x14ac:dyDescent="0.2">
      <c r="B166" s="1" t="s">
        <v>30</v>
      </c>
      <c r="C166" s="1" t="s">
        <v>31</v>
      </c>
    </row>
    <row r="167" spans="2:3" x14ac:dyDescent="0.2">
      <c r="B167" s="1" t="s">
        <v>32</v>
      </c>
      <c r="C167" s="1" t="s">
        <v>33</v>
      </c>
    </row>
    <row r="168" spans="2:3" x14ac:dyDescent="0.2">
      <c r="B168" s="1" t="s">
        <v>34</v>
      </c>
      <c r="C168" s="1" t="s">
        <v>35</v>
      </c>
    </row>
    <row r="169" spans="2:3" x14ac:dyDescent="0.2">
      <c r="B169" s="1" t="s">
        <v>36</v>
      </c>
      <c r="C169" s="1" t="s">
        <v>37</v>
      </c>
    </row>
    <row r="170" spans="2:3" x14ac:dyDescent="0.2">
      <c r="B170" s="1" t="s">
        <v>38</v>
      </c>
      <c r="C170" s="1" t="s">
        <v>39</v>
      </c>
    </row>
    <row r="171" spans="2:3" x14ac:dyDescent="0.2">
      <c r="B171" s="1" t="s">
        <v>40</v>
      </c>
      <c r="C171" s="1" t="s">
        <v>41</v>
      </c>
    </row>
    <row r="172" spans="2:3" x14ac:dyDescent="0.2">
      <c r="B172" s="1" t="s">
        <v>42</v>
      </c>
      <c r="C172" s="1" t="s">
        <v>43</v>
      </c>
    </row>
    <row r="173" spans="2:3" x14ac:dyDescent="0.2">
      <c r="B173" s="1" t="s">
        <v>44</v>
      </c>
      <c r="C173" s="1" t="s">
        <v>45</v>
      </c>
    </row>
    <row r="174" spans="2:3" x14ac:dyDescent="0.2">
      <c r="B174" s="1" t="s">
        <v>46</v>
      </c>
      <c r="C174" s="1" t="s">
        <v>47</v>
      </c>
    </row>
    <row r="175" spans="2:3" x14ac:dyDescent="0.2">
      <c r="B175" s="1" t="s">
        <v>48</v>
      </c>
      <c r="C175" s="1" t="s">
        <v>49</v>
      </c>
    </row>
    <row r="176" spans="2:3" x14ac:dyDescent="0.2">
      <c r="B176" s="1" t="s">
        <v>26</v>
      </c>
      <c r="C176" s="1" t="s">
        <v>27</v>
      </c>
    </row>
    <row r="177" spans="2:3" x14ac:dyDescent="0.2">
      <c r="B177" s="1" t="s">
        <v>28</v>
      </c>
      <c r="C177" s="1" t="s">
        <v>29</v>
      </c>
    </row>
    <row r="178" spans="2:3" x14ac:dyDescent="0.2">
      <c r="B178" s="1" t="s">
        <v>30</v>
      </c>
      <c r="C178" s="1" t="s">
        <v>31</v>
      </c>
    </row>
    <row r="179" spans="2:3" x14ac:dyDescent="0.2">
      <c r="B179" s="1" t="s">
        <v>32</v>
      </c>
      <c r="C179" s="1" t="s">
        <v>33</v>
      </c>
    </row>
    <row r="180" spans="2:3" x14ac:dyDescent="0.2">
      <c r="B180" s="1" t="s">
        <v>34</v>
      </c>
      <c r="C180" s="1" t="s">
        <v>35</v>
      </c>
    </row>
    <row r="181" spans="2:3" x14ac:dyDescent="0.2">
      <c r="B181" s="1" t="s">
        <v>36</v>
      </c>
      <c r="C181" s="1" t="s">
        <v>37</v>
      </c>
    </row>
    <row r="182" spans="2:3" x14ac:dyDescent="0.2">
      <c r="B182" s="1" t="s">
        <v>38</v>
      </c>
      <c r="C182" s="1" t="s">
        <v>39</v>
      </c>
    </row>
    <row r="183" spans="2:3" x14ac:dyDescent="0.2">
      <c r="B183" s="1" t="s">
        <v>40</v>
      </c>
      <c r="C183" s="1" t="s">
        <v>41</v>
      </c>
    </row>
    <row r="184" spans="2:3" x14ac:dyDescent="0.2">
      <c r="B184" s="1" t="s">
        <v>42</v>
      </c>
      <c r="C184" s="1" t="s">
        <v>43</v>
      </c>
    </row>
    <row r="185" spans="2:3" x14ac:dyDescent="0.2">
      <c r="B185" s="1" t="s">
        <v>44</v>
      </c>
      <c r="C185" s="1" t="s">
        <v>45</v>
      </c>
    </row>
    <row r="186" spans="2:3" x14ac:dyDescent="0.2">
      <c r="B186" s="1" t="s">
        <v>46</v>
      </c>
      <c r="C186" s="1" t="s">
        <v>47</v>
      </c>
    </row>
    <row r="187" spans="2:3" x14ac:dyDescent="0.2">
      <c r="B187" s="1" t="s">
        <v>48</v>
      </c>
      <c r="C187" s="1" t="s">
        <v>49</v>
      </c>
    </row>
    <row r="188" spans="2:3" x14ac:dyDescent="0.2">
      <c r="B188" s="1" t="s">
        <v>26</v>
      </c>
      <c r="C188" s="1" t="s">
        <v>27</v>
      </c>
    </row>
    <row r="189" spans="2:3" x14ac:dyDescent="0.2">
      <c r="B189" s="1" t="s">
        <v>28</v>
      </c>
      <c r="C189" s="1" t="s">
        <v>29</v>
      </c>
    </row>
    <row r="190" spans="2:3" x14ac:dyDescent="0.2">
      <c r="B190" s="1" t="s">
        <v>30</v>
      </c>
      <c r="C190" s="1" t="s">
        <v>31</v>
      </c>
    </row>
    <row r="191" spans="2:3" x14ac:dyDescent="0.2">
      <c r="B191" s="1" t="s">
        <v>32</v>
      </c>
      <c r="C191" s="1" t="s">
        <v>33</v>
      </c>
    </row>
    <row r="192" spans="2:3" x14ac:dyDescent="0.2">
      <c r="B192" s="1" t="s">
        <v>34</v>
      </c>
      <c r="C192" s="1" t="s">
        <v>35</v>
      </c>
    </row>
    <row r="193" spans="2:3" x14ac:dyDescent="0.2">
      <c r="B193" s="1" t="s">
        <v>36</v>
      </c>
      <c r="C193" s="1" t="s">
        <v>37</v>
      </c>
    </row>
    <row r="194" spans="2:3" x14ac:dyDescent="0.2">
      <c r="B194" s="1" t="s">
        <v>38</v>
      </c>
      <c r="C194" s="1" t="s">
        <v>39</v>
      </c>
    </row>
    <row r="195" spans="2:3" x14ac:dyDescent="0.2">
      <c r="B195" s="1" t="s">
        <v>40</v>
      </c>
      <c r="C195" s="1" t="s">
        <v>41</v>
      </c>
    </row>
    <row r="196" spans="2:3" x14ac:dyDescent="0.2">
      <c r="B196" s="1" t="s">
        <v>42</v>
      </c>
      <c r="C196" s="1" t="s">
        <v>43</v>
      </c>
    </row>
    <row r="197" spans="2:3" x14ac:dyDescent="0.2">
      <c r="B197" s="1" t="s">
        <v>44</v>
      </c>
      <c r="C197" s="1" t="s">
        <v>45</v>
      </c>
    </row>
    <row r="198" spans="2:3" x14ac:dyDescent="0.2">
      <c r="B198" s="1" t="s">
        <v>46</v>
      </c>
      <c r="C198" s="1" t="s">
        <v>47</v>
      </c>
    </row>
    <row r="199" spans="2:3" x14ac:dyDescent="0.2">
      <c r="B199" s="1" t="s">
        <v>48</v>
      </c>
      <c r="C199" s="1" t="s">
        <v>49</v>
      </c>
    </row>
    <row r="200" spans="2:3" x14ac:dyDescent="0.2">
      <c r="B200" s="1" t="s">
        <v>26</v>
      </c>
      <c r="C200" s="1" t="s">
        <v>27</v>
      </c>
    </row>
    <row r="201" spans="2:3" x14ac:dyDescent="0.2">
      <c r="B201" s="1" t="s">
        <v>28</v>
      </c>
      <c r="C201" s="1" t="s">
        <v>29</v>
      </c>
    </row>
    <row r="202" spans="2:3" x14ac:dyDescent="0.2">
      <c r="B202" s="1" t="s">
        <v>30</v>
      </c>
      <c r="C202" s="1" t="s">
        <v>31</v>
      </c>
    </row>
    <row r="203" spans="2:3" x14ac:dyDescent="0.2">
      <c r="B203" s="1" t="s">
        <v>32</v>
      </c>
      <c r="C203" s="1" t="s">
        <v>33</v>
      </c>
    </row>
    <row r="204" spans="2:3" x14ac:dyDescent="0.2">
      <c r="B204" s="1" t="s">
        <v>34</v>
      </c>
      <c r="C204" s="1" t="s">
        <v>35</v>
      </c>
    </row>
    <row r="205" spans="2:3" x14ac:dyDescent="0.2">
      <c r="B205" s="1" t="s">
        <v>36</v>
      </c>
      <c r="C205" s="1" t="s">
        <v>37</v>
      </c>
    </row>
    <row r="206" spans="2:3" x14ac:dyDescent="0.2">
      <c r="B206" s="1" t="s">
        <v>38</v>
      </c>
      <c r="C206" s="1" t="s">
        <v>39</v>
      </c>
    </row>
    <row r="207" spans="2:3" x14ac:dyDescent="0.2">
      <c r="B207" s="1" t="s">
        <v>40</v>
      </c>
      <c r="C207" s="1" t="s">
        <v>41</v>
      </c>
    </row>
    <row r="208" spans="2:3" x14ac:dyDescent="0.2">
      <c r="B208" s="1" t="s">
        <v>42</v>
      </c>
      <c r="C208" s="1" t="s">
        <v>43</v>
      </c>
    </row>
    <row r="209" spans="2:3" x14ac:dyDescent="0.2">
      <c r="B209" s="1" t="s">
        <v>44</v>
      </c>
      <c r="C209" s="1" t="s">
        <v>45</v>
      </c>
    </row>
    <row r="210" spans="2:3" x14ac:dyDescent="0.2">
      <c r="B210" s="1" t="s">
        <v>46</v>
      </c>
      <c r="C210" s="1" t="s">
        <v>47</v>
      </c>
    </row>
    <row r="211" spans="2:3" x14ac:dyDescent="0.2">
      <c r="B211" s="1" t="s">
        <v>48</v>
      </c>
      <c r="C211" s="1" t="s">
        <v>49</v>
      </c>
    </row>
    <row r="212" spans="2:3" x14ac:dyDescent="0.2">
      <c r="B212" s="1" t="s">
        <v>26</v>
      </c>
      <c r="C212" s="1" t="s">
        <v>27</v>
      </c>
    </row>
    <row r="213" spans="2:3" x14ac:dyDescent="0.2">
      <c r="B213" s="1" t="s">
        <v>28</v>
      </c>
      <c r="C213" s="1" t="s">
        <v>29</v>
      </c>
    </row>
    <row r="214" spans="2:3" x14ac:dyDescent="0.2">
      <c r="B214" s="1" t="s">
        <v>30</v>
      </c>
      <c r="C214" s="1" t="s">
        <v>31</v>
      </c>
    </row>
    <row r="215" spans="2:3" x14ac:dyDescent="0.2">
      <c r="B215" s="1" t="s">
        <v>32</v>
      </c>
      <c r="C215" s="1" t="s">
        <v>33</v>
      </c>
    </row>
    <row r="216" spans="2:3" x14ac:dyDescent="0.2">
      <c r="B216" s="1" t="s">
        <v>34</v>
      </c>
      <c r="C216" s="1" t="s">
        <v>35</v>
      </c>
    </row>
    <row r="217" spans="2:3" x14ac:dyDescent="0.2">
      <c r="B217" s="1" t="s">
        <v>36</v>
      </c>
      <c r="C217" s="1" t="s">
        <v>37</v>
      </c>
    </row>
    <row r="218" spans="2:3" x14ac:dyDescent="0.2">
      <c r="B218" s="1" t="s">
        <v>38</v>
      </c>
      <c r="C218" s="1" t="s">
        <v>39</v>
      </c>
    </row>
    <row r="219" spans="2:3" x14ac:dyDescent="0.2">
      <c r="B219" s="1" t="s">
        <v>40</v>
      </c>
      <c r="C219" s="1" t="s">
        <v>41</v>
      </c>
    </row>
    <row r="220" spans="2:3" x14ac:dyDescent="0.2">
      <c r="B220" s="1" t="s">
        <v>42</v>
      </c>
      <c r="C220" s="1" t="s">
        <v>43</v>
      </c>
    </row>
    <row r="221" spans="2:3" x14ac:dyDescent="0.2">
      <c r="B221" s="1" t="s">
        <v>44</v>
      </c>
      <c r="C221" s="1" t="s">
        <v>45</v>
      </c>
    </row>
    <row r="222" spans="2:3" x14ac:dyDescent="0.2">
      <c r="B222" s="1" t="s">
        <v>46</v>
      </c>
      <c r="C222" s="1" t="s">
        <v>47</v>
      </c>
    </row>
    <row r="223" spans="2:3" x14ac:dyDescent="0.2">
      <c r="B223" s="1" t="s">
        <v>48</v>
      </c>
      <c r="C223" s="1" t="s">
        <v>49</v>
      </c>
    </row>
    <row r="224" spans="2:3" x14ac:dyDescent="0.2">
      <c r="B224" s="1" t="s">
        <v>26</v>
      </c>
      <c r="C224" s="1" t="s">
        <v>27</v>
      </c>
    </row>
    <row r="225" spans="2:3" x14ac:dyDescent="0.2">
      <c r="B225" s="1" t="s">
        <v>28</v>
      </c>
      <c r="C225" s="1" t="s">
        <v>29</v>
      </c>
    </row>
    <row r="226" spans="2:3" x14ac:dyDescent="0.2">
      <c r="B226" s="1" t="s">
        <v>30</v>
      </c>
      <c r="C226" s="1" t="s">
        <v>31</v>
      </c>
    </row>
    <row r="227" spans="2:3" x14ac:dyDescent="0.2">
      <c r="B227" s="1" t="s">
        <v>32</v>
      </c>
      <c r="C227" s="1" t="s">
        <v>33</v>
      </c>
    </row>
    <row r="228" spans="2:3" x14ac:dyDescent="0.2">
      <c r="B228" s="1" t="s">
        <v>34</v>
      </c>
      <c r="C228" s="1" t="s">
        <v>35</v>
      </c>
    </row>
    <row r="229" spans="2:3" x14ac:dyDescent="0.2">
      <c r="B229" s="1" t="s">
        <v>36</v>
      </c>
      <c r="C229" s="1" t="s">
        <v>37</v>
      </c>
    </row>
    <row r="230" spans="2:3" x14ac:dyDescent="0.2">
      <c r="B230" s="1" t="s">
        <v>38</v>
      </c>
      <c r="C230" s="1" t="s">
        <v>39</v>
      </c>
    </row>
    <row r="231" spans="2:3" x14ac:dyDescent="0.2">
      <c r="B231" s="1" t="s">
        <v>40</v>
      </c>
      <c r="C231" s="1" t="s">
        <v>41</v>
      </c>
    </row>
    <row r="232" spans="2:3" x14ac:dyDescent="0.2">
      <c r="B232" s="1" t="s">
        <v>42</v>
      </c>
      <c r="C232" s="1" t="s">
        <v>43</v>
      </c>
    </row>
    <row r="233" spans="2:3" x14ac:dyDescent="0.2">
      <c r="B233" s="1" t="s">
        <v>44</v>
      </c>
      <c r="C233" s="1" t="s">
        <v>45</v>
      </c>
    </row>
    <row r="234" spans="2:3" x14ac:dyDescent="0.2">
      <c r="B234" s="1" t="s">
        <v>46</v>
      </c>
      <c r="C234" s="1" t="s">
        <v>47</v>
      </c>
    </row>
    <row r="235" spans="2:3" x14ac:dyDescent="0.2">
      <c r="B235" s="1" t="s">
        <v>48</v>
      </c>
      <c r="C235" s="1" t="s">
        <v>49</v>
      </c>
    </row>
    <row r="236" spans="2:3" x14ac:dyDescent="0.2">
      <c r="B236" s="1" t="s">
        <v>26</v>
      </c>
      <c r="C236" s="1" t="s">
        <v>27</v>
      </c>
    </row>
    <row r="237" spans="2:3" x14ac:dyDescent="0.2">
      <c r="B237" s="1" t="s">
        <v>28</v>
      </c>
      <c r="C237" s="1" t="s">
        <v>29</v>
      </c>
    </row>
    <row r="238" spans="2:3" x14ac:dyDescent="0.2">
      <c r="B238" s="1" t="s">
        <v>30</v>
      </c>
      <c r="C238" s="1" t="s">
        <v>31</v>
      </c>
    </row>
    <row r="239" spans="2:3" x14ac:dyDescent="0.2">
      <c r="B239" s="1" t="s">
        <v>32</v>
      </c>
      <c r="C239" s="1" t="s">
        <v>33</v>
      </c>
    </row>
    <row r="240" spans="2:3" x14ac:dyDescent="0.2">
      <c r="B240" s="1" t="s">
        <v>34</v>
      </c>
      <c r="C240" s="1" t="s">
        <v>35</v>
      </c>
    </row>
    <row r="241" spans="2:3" x14ac:dyDescent="0.2">
      <c r="B241" s="1" t="s">
        <v>36</v>
      </c>
      <c r="C241" s="1" t="s">
        <v>37</v>
      </c>
    </row>
    <row r="242" spans="2:3" x14ac:dyDescent="0.2">
      <c r="B242" s="1" t="s">
        <v>38</v>
      </c>
      <c r="C242" s="1" t="s">
        <v>39</v>
      </c>
    </row>
    <row r="243" spans="2:3" x14ac:dyDescent="0.2">
      <c r="B243" s="1" t="s">
        <v>40</v>
      </c>
      <c r="C243" s="1" t="s">
        <v>41</v>
      </c>
    </row>
    <row r="244" spans="2:3" x14ac:dyDescent="0.2">
      <c r="B244" s="1" t="s">
        <v>42</v>
      </c>
      <c r="C244" s="1" t="s">
        <v>43</v>
      </c>
    </row>
    <row r="245" spans="2:3" x14ac:dyDescent="0.2">
      <c r="B245" s="1" t="s">
        <v>44</v>
      </c>
      <c r="C245" s="1" t="s">
        <v>45</v>
      </c>
    </row>
    <row r="246" spans="2:3" x14ac:dyDescent="0.2">
      <c r="B246" s="1" t="s">
        <v>46</v>
      </c>
      <c r="C246" s="1" t="s">
        <v>47</v>
      </c>
    </row>
    <row r="247" spans="2:3" x14ac:dyDescent="0.2">
      <c r="B247" s="1" t="s">
        <v>48</v>
      </c>
      <c r="C247" s="1" t="s">
        <v>49</v>
      </c>
    </row>
    <row r="248" spans="2:3" x14ac:dyDescent="0.2">
      <c r="B248" s="1" t="s">
        <v>26</v>
      </c>
      <c r="C248" s="1" t="s">
        <v>27</v>
      </c>
    </row>
    <row r="249" spans="2:3" x14ac:dyDescent="0.2">
      <c r="B249" s="1" t="s">
        <v>28</v>
      </c>
      <c r="C249" s="1" t="s">
        <v>29</v>
      </c>
    </row>
    <row r="250" spans="2:3" x14ac:dyDescent="0.2">
      <c r="B250" s="1" t="s">
        <v>30</v>
      </c>
      <c r="C250" s="1" t="s">
        <v>31</v>
      </c>
    </row>
    <row r="251" spans="2:3" x14ac:dyDescent="0.2">
      <c r="B251" s="1" t="s">
        <v>32</v>
      </c>
      <c r="C251" s="1" t="s">
        <v>33</v>
      </c>
    </row>
    <row r="252" spans="2:3" x14ac:dyDescent="0.2">
      <c r="B252" s="1" t="s">
        <v>34</v>
      </c>
      <c r="C252" s="1" t="s">
        <v>35</v>
      </c>
    </row>
    <row r="253" spans="2:3" x14ac:dyDescent="0.2">
      <c r="B253" s="1" t="s">
        <v>36</v>
      </c>
      <c r="C253" s="1" t="s">
        <v>37</v>
      </c>
    </row>
    <row r="254" spans="2:3" x14ac:dyDescent="0.2">
      <c r="B254" s="1" t="s">
        <v>38</v>
      </c>
      <c r="C254" s="1" t="s">
        <v>39</v>
      </c>
    </row>
    <row r="255" spans="2:3" x14ac:dyDescent="0.2">
      <c r="B255" s="1" t="s">
        <v>40</v>
      </c>
      <c r="C255" s="1" t="s">
        <v>41</v>
      </c>
    </row>
    <row r="256" spans="2:3" x14ac:dyDescent="0.2">
      <c r="B256" s="1" t="s">
        <v>42</v>
      </c>
      <c r="C256" s="1" t="s">
        <v>43</v>
      </c>
    </row>
  </sheetData>
  <hyperlinks>
    <hyperlink ref="A4" r:id="rId1" xr:uid="{5C887022-4F17-4D04-9E3E-66DF61CC20AC}"/>
  </hyperlinks>
  <pageMargins left="0.7" right="0.7" top="0.75" bottom="0.75" header="0.3" footer="0.3"/>
  <pageSetup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2C46F-0B5E-492E-866F-6AE2F7293805}">
  <sheetPr>
    <tabColor theme="4" tint="-0.249977111117893"/>
  </sheetPr>
  <dimension ref="A1:R18"/>
  <sheetViews>
    <sheetView showGridLines="0" zoomScale="160" zoomScaleNormal="160" workbookViewId="0">
      <pane ySplit="4" topLeftCell="A5" activePane="bottomLeft" state="frozen"/>
      <selection pane="bottomLeft" activeCell="A5" sqref="A5"/>
    </sheetView>
  </sheetViews>
  <sheetFormatPr defaultColWidth="0" defaultRowHeight="15" x14ac:dyDescent="0.2"/>
  <cols>
    <col min="1" max="1" width="11.703125" customWidth="1"/>
    <col min="2" max="5" width="12.5078125" customWidth="1"/>
    <col min="6" max="6" width="3.62890625" customWidth="1"/>
    <col min="7" max="15" width="11.56640625" customWidth="1"/>
    <col min="16" max="18" width="0" hidden="1" customWidth="1"/>
    <col min="19" max="16384" width="11.56640625" hidden="1"/>
  </cols>
  <sheetData>
    <row r="1" spans="1:14" ht="29.25" customHeight="1" x14ac:dyDescent="0.2">
      <c r="A1" s="1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</row>
    <row r="2" spans="1:14" ht="29.25" customHeight="1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4" x14ac:dyDescent="0.2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</row>
    <row r="4" spans="1:14" x14ac:dyDescent="0.2">
      <c r="A4" s="16" t="s">
        <v>23</v>
      </c>
      <c r="B4" s="17"/>
      <c r="C4" s="14"/>
      <c r="D4" s="15"/>
      <c r="E4" s="15"/>
      <c r="F4" s="15"/>
      <c r="G4" s="15"/>
      <c r="H4" s="15"/>
      <c r="I4" s="15"/>
      <c r="J4" s="15"/>
      <c r="K4" s="15"/>
      <c r="L4" s="15"/>
    </row>
    <row r="6" spans="1:14" ht="31.5" customHeight="1" x14ac:dyDescent="0.2">
      <c r="A6" s="19" t="s">
        <v>50</v>
      </c>
      <c r="B6" s="18" t="s">
        <v>51</v>
      </c>
      <c r="C6" s="18" t="s">
        <v>52</v>
      </c>
      <c r="D6" s="18" t="s">
        <v>53</v>
      </c>
      <c r="E6" s="18" t="s">
        <v>54</v>
      </c>
      <c r="G6" s="19" t="s">
        <v>50</v>
      </c>
      <c r="H6" s="20" t="s">
        <v>55</v>
      </c>
      <c r="I6" s="20" t="s">
        <v>56</v>
      </c>
      <c r="J6" s="20" t="s">
        <v>57</v>
      </c>
      <c r="K6" s="20" t="s">
        <v>58</v>
      </c>
      <c r="L6" s="20" t="s">
        <v>59</v>
      </c>
      <c r="M6" s="20" t="s">
        <v>60</v>
      </c>
      <c r="N6" s="20" t="s">
        <v>61</v>
      </c>
    </row>
    <row r="7" spans="1:14" x14ac:dyDescent="0.2">
      <c r="A7" s="20" t="s">
        <v>55</v>
      </c>
      <c r="B7" s="1">
        <v>44</v>
      </c>
      <c r="C7" s="1">
        <v>26</v>
      </c>
      <c r="D7" s="1">
        <v>33</v>
      </c>
      <c r="E7" s="1">
        <v>40</v>
      </c>
      <c r="G7" s="18" t="s">
        <v>51</v>
      </c>
      <c r="H7" s="1">
        <v>44</v>
      </c>
      <c r="I7" s="1">
        <v>43</v>
      </c>
      <c r="J7" s="1">
        <v>39</v>
      </c>
      <c r="K7" s="1">
        <v>35</v>
      </c>
      <c r="L7" s="1">
        <v>21</v>
      </c>
      <c r="M7" s="1">
        <v>49</v>
      </c>
      <c r="N7" s="1">
        <v>28</v>
      </c>
    </row>
    <row r="8" spans="1:14" x14ac:dyDescent="0.2">
      <c r="A8" s="20" t="s">
        <v>56</v>
      </c>
      <c r="B8" s="1">
        <v>43</v>
      </c>
      <c r="C8" s="1">
        <v>50</v>
      </c>
      <c r="D8" s="1">
        <v>46</v>
      </c>
      <c r="E8" s="1">
        <v>44</v>
      </c>
      <c r="G8" s="18" t="s">
        <v>52</v>
      </c>
      <c r="H8" s="1">
        <v>26</v>
      </c>
      <c r="I8" s="1">
        <v>50</v>
      </c>
      <c r="J8" s="1">
        <v>40</v>
      </c>
      <c r="K8" s="1">
        <v>21</v>
      </c>
      <c r="L8" s="1">
        <v>33</v>
      </c>
      <c r="M8" s="1">
        <v>22</v>
      </c>
      <c r="N8" s="1">
        <v>44</v>
      </c>
    </row>
    <row r="9" spans="1:14" x14ac:dyDescent="0.2">
      <c r="A9" s="20" t="s">
        <v>57</v>
      </c>
      <c r="B9" s="1">
        <v>39</v>
      </c>
      <c r="C9" s="1">
        <v>40</v>
      </c>
      <c r="D9" s="1">
        <v>41</v>
      </c>
      <c r="E9" s="1">
        <v>25</v>
      </c>
      <c r="G9" s="18" t="s">
        <v>53</v>
      </c>
      <c r="H9" s="1">
        <v>33</v>
      </c>
      <c r="I9" s="1">
        <v>46</v>
      </c>
      <c r="J9" s="1">
        <v>41</v>
      </c>
      <c r="K9" s="1">
        <v>25</v>
      </c>
      <c r="L9" s="1">
        <v>31</v>
      </c>
      <c r="M9" s="1">
        <v>22</v>
      </c>
      <c r="N9" s="1">
        <v>36</v>
      </c>
    </row>
    <row r="10" spans="1:14" x14ac:dyDescent="0.2">
      <c r="A10" s="20" t="s">
        <v>58</v>
      </c>
      <c r="B10" s="1">
        <v>35</v>
      </c>
      <c r="C10" s="1">
        <v>21</v>
      </c>
      <c r="D10" s="1">
        <v>25</v>
      </c>
      <c r="E10" s="1">
        <v>49</v>
      </c>
      <c r="G10" s="18" t="s">
        <v>54</v>
      </c>
      <c r="H10" s="1">
        <v>40</v>
      </c>
      <c r="I10" s="1">
        <v>44</v>
      </c>
      <c r="J10" s="1">
        <v>25</v>
      </c>
      <c r="K10" s="1">
        <v>49</v>
      </c>
      <c r="L10" s="1">
        <v>29</v>
      </c>
      <c r="M10" s="1">
        <v>26</v>
      </c>
      <c r="N10" s="1">
        <v>24</v>
      </c>
    </row>
    <row r="11" spans="1:14" x14ac:dyDescent="0.2">
      <c r="A11" s="20" t="s">
        <v>59</v>
      </c>
      <c r="B11" s="1">
        <v>21</v>
      </c>
      <c r="C11" s="1">
        <v>33</v>
      </c>
      <c r="D11" s="1">
        <v>31</v>
      </c>
      <c r="E11" s="1">
        <v>29</v>
      </c>
    </row>
    <row r="12" spans="1:14" x14ac:dyDescent="0.2">
      <c r="A12" s="20" t="s">
        <v>60</v>
      </c>
      <c r="B12" s="1">
        <v>49</v>
      </c>
      <c r="C12" s="1">
        <v>22</v>
      </c>
      <c r="D12" s="1">
        <v>22</v>
      </c>
      <c r="E12" s="1">
        <v>26</v>
      </c>
    </row>
    <row r="13" spans="1:14" x14ac:dyDescent="0.2">
      <c r="A13" s="20" t="s">
        <v>61</v>
      </c>
      <c r="B13" s="1">
        <v>28</v>
      </c>
      <c r="C13" s="1">
        <v>44</v>
      </c>
      <c r="D13" s="1">
        <v>36</v>
      </c>
      <c r="E13" s="1">
        <v>24</v>
      </c>
    </row>
    <row r="18" spans="2:8" x14ac:dyDescent="0.2">
      <c r="B18" s="20" t="s">
        <v>55</v>
      </c>
      <c r="C18" s="20" t="s">
        <v>56</v>
      </c>
      <c r="D18" s="20" t="s">
        <v>57</v>
      </c>
      <c r="E18" s="20" t="s">
        <v>58</v>
      </c>
      <c r="F18" s="20" t="s">
        <v>59</v>
      </c>
      <c r="G18" s="20" t="s">
        <v>60</v>
      </c>
      <c r="H18" s="20" t="s">
        <v>61</v>
      </c>
    </row>
  </sheetData>
  <hyperlinks>
    <hyperlink ref="A4" r:id="rId1" xr:uid="{989A08AD-89AD-4973-A7F7-8AA5A41018D7}"/>
  </hyperlinks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AB4330-525C-4DA5-AF6D-B53C38255BDE}">
  <sheetPr>
    <tabColor theme="1" tint="4.9989318521683403E-2"/>
  </sheetPr>
  <dimension ref="A1:R81"/>
  <sheetViews>
    <sheetView showGridLines="0" topLeftCell="B30" zoomScale="295" zoomScaleNormal="295" workbookViewId="0">
      <selection activeCell="E34" sqref="E34:G34"/>
    </sheetView>
  </sheetViews>
  <sheetFormatPr defaultColWidth="0" defaultRowHeight="15" x14ac:dyDescent="0.2"/>
  <cols>
    <col min="1" max="1" width="10.625" customWidth="1"/>
    <col min="2" max="2" width="9.4140625" bestFit="1" customWidth="1"/>
    <col min="3" max="3" width="12.10546875" bestFit="1" customWidth="1"/>
    <col min="4" max="4" width="10.0859375" customWidth="1"/>
    <col min="5" max="5" width="6.3203125" customWidth="1"/>
    <col min="6" max="7" width="6.9921875" customWidth="1"/>
    <col min="8" max="8" width="10.0859375" customWidth="1"/>
    <col min="9" max="16" width="11.56640625" customWidth="1"/>
    <col min="17" max="18" width="0" hidden="1" customWidth="1"/>
    <col min="19" max="16384" width="11.56640625" hidden="1"/>
  </cols>
  <sheetData>
    <row r="1" spans="1:12" x14ac:dyDescent="0.2">
      <c r="A1" s="1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37.15" customHeight="1" x14ac:dyDescent="0.2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2">
      <c r="A4" s="16" t="s">
        <v>23</v>
      </c>
      <c r="B4" s="17"/>
      <c r="C4" s="14"/>
      <c r="D4" s="15"/>
      <c r="E4" s="15"/>
      <c r="F4" s="15"/>
      <c r="G4" s="15"/>
      <c r="H4" s="15"/>
      <c r="I4" s="15"/>
      <c r="J4" s="15"/>
      <c r="K4" s="15"/>
      <c r="L4" s="15"/>
    </row>
    <row r="10" spans="1:12" x14ac:dyDescent="0.2">
      <c r="A10" s="21"/>
    </row>
    <row r="12" spans="1:12" ht="21" x14ac:dyDescent="0.3">
      <c r="C12" s="22"/>
    </row>
    <row r="13" spans="1:12" ht="15.75" customHeight="1" x14ac:dyDescent="0.2">
      <c r="A13" s="23" t="s">
        <v>62</v>
      </c>
      <c r="B13" s="23" t="s">
        <v>63</v>
      </c>
      <c r="C13" s="23" t="s">
        <v>64</v>
      </c>
      <c r="G13" s="24"/>
      <c r="H13" s="24"/>
      <c r="I13" s="122" t="s">
        <v>65</v>
      </c>
      <c r="J13" s="122"/>
      <c r="K13" s="122"/>
      <c r="L13" s="122"/>
    </row>
    <row r="14" spans="1:12" x14ac:dyDescent="0.2">
      <c r="A14" s="25">
        <v>28</v>
      </c>
      <c r="B14" s="26">
        <v>3</v>
      </c>
      <c r="C14" s="25">
        <f>A14*B14</f>
        <v>84</v>
      </c>
      <c r="E14" s="24"/>
      <c r="F14" s="24"/>
      <c r="G14" s="24"/>
      <c r="H14" s="24"/>
      <c r="I14" s="122"/>
      <c r="J14" s="122"/>
      <c r="K14" s="122"/>
      <c r="L14" s="122"/>
    </row>
    <row r="15" spans="1:12" x14ac:dyDescent="0.2">
      <c r="A15" s="25">
        <v>15</v>
      </c>
      <c r="B15" s="26">
        <v>2</v>
      </c>
      <c r="C15" s="25">
        <f t="shared" ref="C15:C20" si="0">A15*B15</f>
        <v>30</v>
      </c>
      <c r="E15" s="24"/>
      <c r="F15" s="24"/>
      <c r="G15" s="24"/>
      <c r="H15" s="24"/>
      <c r="I15" s="122"/>
      <c r="J15" s="122"/>
      <c r="K15" s="122"/>
      <c r="L15" s="122"/>
    </row>
    <row r="16" spans="1:12" x14ac:dyDescent="0.2">
      <c r="A16" s="25">
        <v>35</v>
      </c>
      <c r="B16" s="26">
        <v>1</v>
      </c>
      <c r="C16" s="25">
        <f t="shared" si="0"/>
        <v>35</v>
      </c>
      <c r="E16" s="24"/>
      <c r="F16" s="24"/>
      <c r="G16" s="24"/>
      <c r="H16" s="24"/>
      <c r="I16" s="122"/>
      <c r="J16" s="122"/>
      <c r="K16" s="122"/>
      <c r="L16" s="122"/>
    </row>
    <row r="17" spans="1:12" x14ac:dyDescent="0.2">
      <c r="A17" s="25">
        <v>40</v>
      </c>
      <c r="B17" s="26">
        <v>3</v>
      </c>
      <c r="C17" s="25">
        <f t="shared" si="0"/>
        <v>120</v>
      </c>
      <c r="E17" s="24"/>
      <c r="F17" s="24"/>
      <c r="G17" s="24"/>
      <c r="H17" s="24"/>
      <c r="I17" s="122"/>
      <c r="J17" s="122"/>
      <c r="K17" s="122"/>
      <c r="L17" s="122"/>
    </row>
    <row r="18" spans="1:12" x14ac:dyDescent="0.2">
      <c r="A18" s="25">
        <v>22.5</v>
      </c>
      <c r="B18" s="26">
        <v>2</v>
      </c>
      <c r="C18" s="25">
        <f t="shared" si="0"/>
        <v>45</v>
      </c>
      <c r="E18" s="24"/>
      <c r="F18" s="24"/>
      <c r="G18" s="24"/>
      <c r="H18" s="24"/>
      <c r="I18" s="122"/>
      <c r="J18" s="122"/>
      <c r="K18" s="122"/>
      <c r="L18" s="122"/>
    </row>
    <row r="19" spans="1:12" x14ac:dyDescent="0.2">
      <c r="A19" s="25">
        <v>18</v>
      </c>
      <c r="B19" s="26">
        <v>4</v>
      </c>
      <c r="C19" s="25">
        <f t="shared" si="0"/>
        <v>72</v>
      </c>
      <c r="E19" s="24"/>
      <c r="F19" s="24"/>
      <c r="G19" s="24"/>
      <c r="H19" s="24"/>
      <c r="I19" s="122"/>
      <c r="J19" s="122"/>
      <c r="K19" s="122"/>
      <c r="L19" s="122"/>
    </row>
    <row r="20" spans="1:12" x14ac:dyDescent="0.2">
      <c r="A20" s="25">
        <v>37</v>
      </c>
      <c r="B20" s="26">
        <v>2</v>
      </c>
      <c r="C20" s="25">
        <f t="shared" si="0"/>
        <v>74</v>
      </c>
    </row>
    <row r="26" spans="1:12" x14ac:dyDescent="0.2">
      <c r="A26" s="123"/>
      <c r="B26" s="123"/>
    </row>
    <row r="29" spans="1:12" ht="15.75" thickBot="1" x14ac:dyDescent="0.25"/>
    <row r="30" spans="1:12" ht="15.75" thickBot="1" x14ac:dyDescent="0.25">
      <c r="A30" s="27" t="s">
        <v>66</v>
      </c>
      <c r="B30" s="28">
        <v>0.12</v>
      </c>
    </row>
    <row r="31" spans="1:12" ht="12.6" customHeight="1" x14ac:dyDescent="0.2">
      <c r="C31" t="s">
        <v>204</v>
      </c>
    </row>
    <row r="32" spans="1:12" ht="6" customHeight="1" x14ac:dyDescent="0.2"/>
    <row r="33" spans="1:12" x14ac:dyDescent="0.2">
      <c r="A33" s="29" t="s">
        <v>67</v>
      </c>
      <c r="B33" s="29" t="s">
        <v>68</v>
      </c>
      <c r="C33" s="29" t="s">
        <v>69</v>
      </c>
      <c r="I33" s="122" t="s">
        <v>70</v>
      </c>
      <c r="J33" s="122"/>
      <c r="K33" s="122"/>
      <c r="L33" s="122"/>
    </row>
    <row r="34" spans="1:12" x14ac:dyDescent="0.2">
      <c r="A34" s="1">
        <v>1850</v>
      </c>
      <c r="B34" s="1" t="s">
        <v>71</v>
      </c>
      <c r="C34" s="30">
        <f>A34*$B$30</f>
        <v>222</v>
      </c>
      <c r="D34">
        <f>A34*B$30</f>
        <v>222</v>
      </c>
      <c r="E34" s="124" t="s">
        <v>205</v>
      </c>
      <c r="F34" s="124"/>
      <c r="G34" s="124"/>
      <c r="I34" s="122"/>
      <c r="J34" s="122"/>
      <c r="K34" s="122"/>
      <c r="L34" s="122"/>
    </row>
    <row r="35" spans="1:12" x14ac:dyDescent="0.2">
      <c r="A35" s="1">
        <v>1500</v>
      </c>
      <c r="B35" s="1" t="s">
        <v>72</v>
      </c>
      <c r="C35" s="30">
        <f>A35*$B$30</f>
        <v>180</v>
      </c>
      <c r="D35">
        <f t="shared" ref="D35:D42" si="1">A35*B$30</f>
        <v>180</v>
      </c>
      <c r="I35" s="122"/>
      <c r="J35" s="122"/>
      <c r="K35" s="122"/>
      <c r="L35" s="122"/>
    </row>
    <row r="36" spans="1:12" x14ac:dyDescent="0.2">
      <c r="A36" s="1">
        <v>1650</v>
      </c>
      <c r="B36" s="1" t="s">
        <v>71</v>
      </c>
      <c r="C36" s="30">
        <f t="shared" ref="C36:C42" si="2">A36*$B$30</f>
        <v>198</v>
      </c>
      <c r="D36">
        <f t="shared" si="1"/>
        <v>198</v>
      </c>
      <c r="E36" s="31"/>
      <c r="F36" s="31"/>
      <c r="G36" s="31"/>
      <c r="H36" s="31"/>
      <c r="I36" s="122"/>
      <c r="J36" s="122"/>
      <c r="K36" s="122"/>
      <c r="L36" s="122"/>
    </row>
    <row r="37" spans="1:12" x14ac:dyDescent="0.2">
      <c r="A37" s="1">
        <v>1400</v>
      </c>
      <c r="B37" s="1" t="s">
        <v>71</v>
      </c>
      <c r="C37" s="30">
        <f t="shared" si="2"/>
        <v>168</v>
      </c>
      <c r="D37">
        <f t="shared" si="1"/>
        <v>168</v>
      </c>
      <c r="E37" s="31"/>
      <c r="F37" s="31"/>
      <c r="I37" s="122"/>
      <c r="J37" s="122"/>
      <c r="K37" s="122"/>
      <c r="L37" s="122"/>
    </row>
    <row r="38" spans="1:12" x14ac:dyDescent="0.2">
      <c r="A38" s="1">
        <v>1250</v>
      </c>
      <c r="B38" s="1" t="s">
        <v>71</v>
      </c>
      <c r="C38" s="30">
        <f t="shared" si="2"/>
        <v>150</v>
      </c>
      <c r="D38">
        <f t="shared" si="1"/>
        <v>150</v>
      </c>
      <c r="E38" s="31"/>
      <c r="F38" s="31"/>
      <c r="I38" s="122"/>
      <c r="J38" s="122"/>
      <c r="K38" s="122"/>
      <c r="L38" s="122"/>
    </row>
    <row r="39" spans="1:12" x14ac:dyDescent="0.2">
      <c r="A39" s="1">
        <v>1800</v>
      </c>
      <c r="B39" s="1" t="s">
        <v>72</v>
      </c>
      <c r="C39" s="30">
        <f t="shared" si="2"/>
        <v>216</v>
      </c>
      <c r="D39">
        <f t="shared" si="1"/>
        <v>216</v>
      </c>
      <c r="E39" s="31"/>
      <c r="F39" s="31"/>
      <c r="I39" s="122"/>
      <c r="J39" s="122"/>
      <c r="K39" s="122"/>
      <c r="L39" s="122"/>
    </row>
    <row r="40" spans="1:12" x14ac:dyDescent="0.2">
      <c r="A40" s="1">
        <v>2000</v>
      </c>
      <c r="B40" s="1" t="s">
        <v>72</v>
      </c>
      <c r="C40" s="30">
        <f t="shared" si="2"/>
        <v>240</v>
      </c>
      <c r="D40">
        <f t="shared" si="1"/>
        <v>240</v>
      </c>
      <c r="E40" s="31"/>
      <c r="F40" s="31"/>
    </row>
    <row r="41" spans="1:12" x14ac:dyDescent="0.2">
      <c r="A41" s="1">
        <v>1650</v>
      </c>
      <c r="B41" s="1" t="s">
        <v>72</v>
      </c>
      <c r="C41" s="30">
        <f t="shared" si="2"/>
        <v>198</v>
      </c>
      <c r="D41">
        <f t="shared" si="1"/>
        <v>198</v>
      </c>
    </row>
    <row r="42" spans="1:12" x14ac:dyDescent="0.2">
      <c r="A42" s="1">
        <v>1400</v>
      </c>
      <c r="B42" s="1" t="s">
        <v>71</v>
      </c>
      <c r="C42" s="30">
        <f t="shared" si="2"/>
        <v>168</v>
      </c>
      <c r="D42">
        <f t="shared" si="1"/>
        <v>168</v>
      </c>
      <c r="E42" s="124"/>
      <c r="F42" s="124"/>
      <c r="G42" s="124"/>
    </row>
    <row r="43" spans="1:12" x14ac:dyDescent="0.2">
      <c r="E43" s="31"/>
      <c r="F43" s="31"/>
      <c r="G43" s="31"/>
    </row>
    <row r="44" spans="1:12" x14ac:dyDescent="0.2">
      <c r="E44" s="31"/>
    </row>
    <row r="45" spans="1:12" x14ac:dyDescent="0.2">
      <c r="E45" s="31"/>
    </row>
    <row r="46" spans="1:12" x14ac:dyDescent="0.2">
      <c r="E46" s="31"/>
    </row>
    <row r="47" spans="1:12" x14ac:dyDescent="0.2">
      <c r="E47" s="31"/>
    </row>
    <row r="81" ht="31.5" customHeight="1" x14ac:dyDescent="0.2"/>
  </sheetData>
  <mergeCells count="5">
    <mergeCell ref="I13:L19"/>
    <mergeCell ref="A26:B26"/>
    <mergeCell ref="I33:L39"/>
    <mergeCell ref="E34:G34"/>
    <mergeCell ref="E42:G42"/>
  </mergeCells>
  <hyperlinks>
    <hyperlink ref="A4" r:id="rId1" xr:uid="{C0429EDC-239A-41F1-A01D-534914AE648D}"/>
  </hyperlinks>
  <pageMargins left="0.7" right="0.7" top="0.75" bottom="0.75" header="0.3" footer="0.3"/>
  <pageSetup paperSize="9" orientation="portrait" r:id="rId2"/>
  <drawing r:id="rId3"/>
  <legacy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5EC41-3973-4360-83D6-FBA3D6CD5217}">
  <sheetPr>
    <tabColor theme="0" tint="-0.34998626667073579"/>
  </sheetPr>
  <dimension ref="A1:P159"/>
  <sheetViews>
    <sheetView showGridLines="0" topLeftCell="B174" zoomScaleNormal="100" workbookViewId="0">
      <selection activeCell="I150" sqref="I150"/>
    </sheetView>
  </sheetViews>
  <sheetFormatPr defaultColWidth="0" defaultRowHeight="15" x14ac:dyDescent="0.2"/>
  <cols>
    <col min="1" max="1" width="4.4375" customWidth="1"/>
    <col min="2" max="3" width="11.56640625" customWidth="1"/>
    <col min="4" max="4" width="14.390625" bestFit="1" customWidth="1"/>
    <col min="5" max="5" width="15.6015625" customWidth="1"/>
    <col min="6" max="6" width="16.94921875" customWidth="1"/>
    <col min="7" max="7" width="16.0078125" customWidth="1"/>
    <col min="8" max="8" width="22.59765625" customWidth="1"/>
    <col min="9" max="9" width="19.50390625" customWidth="1"/>
    <col min="10" max="15" width="11.56640625" customWidth="1"/>
    <col min="16" max="16" width="0" hidden="1" customWidth="1"/>
    <col min="17" max="16384" width="11.56640625" hidden="1"/>
  </cols>
  <sheetData>
    <row r="1" spans="1:12" x14ac:dyDescent="0.2">
      <c r="A1" s="1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37.15" customHeight="1" x14ac:dyDescent="0.2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2">
      <c r="A4" s="16" t="s">
        <v>23</v>
      </c>
      <c r="B4" s="17"/>
      <c r="C4" s="14"/>
      <c r="D4" s="15"/>
      <c r="E4" s="15"/>
      <c r="F4" s="15"/>
      <c r="G4" s="15"/>
      <c r="H4" s="15"/>
      <c r="I4" s="15"/>
      <c r="J4" s="15"/>
      <c r="K4" s="15"/>
      <c r="L4" s="15"/>
    </row>
    <row r="10" spans="1:12" x14ac:dyDescent="0.2">
      <c r="A10" s="32"/>
      <c r="B10" s="32"/>
    </row>
    <row r="13" spans="1:12" ht="23.25" x14ac:dyDescent="0.3">
      <c r="A13" s="35" t="s">
        <v>73</v>
      </c>
      <c r="B13" s="33"/>
      <c r="C13" s="126" t="s">
        <v>121</v>
      </c>
      <c r="D13" s="126"/>
      <c r="E13" s="126"/>
      <c r="F13" s="126"/>
      <c r="G13" s="126"/>
      <c r="H13" s="126"/>
      <c r="I13" s="126"/>
    </row>
    <row r="14" spans="1:12" ht="23.25" x14ac:dyDescent="0.3">
      <c r="A14" s="2"/>
      <c r="B14" s="2"/>
      <c r="C14" s="126"/>
      <c r="D14" s="126"/>
      <c r="E14" s="126"/>
      <c r="F14" s="126"/>
      <c r="G14" s="126"/>
      <c r="H14" s="126"/>
      <c r="I14" s="126"/>
    </row>
    <row r="22" spans="2:8" ht="32.25" thickBot="1" x14ac:dyDescent="0.5">
      <c r="G22" s="34"/>
    </row>
    <row r="23" spans="2:8" ht="37.5" thickBot="1" x14ac:dyDescent="0.55000000000000004">
      <c r="B23" s="35" t="s">
        <v>74</v>
      </c>
      <c r="C23" s="36"/>
      <c r="D23" s="36"/>
      <c r="E23" s="36"/>
      <c r="G23" s="37">
        <f>520/25</f>
        <v>20.8</v>
      </c>
      <c r="H23" s="105" t="s">
        <v>206</v>
      </c>
    </row>
    <row r="24" spans="2:8" ht="18.75" x14ac:dyDescent="0.25">
      <c r="B24" s="38" t="s">
        <v>75</v>
      </c>
      <c r="C24" s="36"/>
      <c r="D24" s="36"/>
      <c r="E24" s="36"/>
    </row>
    <row r="25" spans="2:8" ht="18.75" x14ac:dyDescent="0.25">
      <c r="B25" s="38" t="s">
        <v>76</v>
      </c>
      <c r="C25" s="39"/>
      <c r="D25" s="39"/>
      <c r="E25" s="39"/>
    </row>
    <row r="26" spans="2:8" ht="18.75" x14ac:dyDescent="0.25">
      <c r="B26" s="38" t="s">
        <v>77</v>
      </c>
    </row>
    <row r="27" spans="2:8" ht="18.75" x14ac:dyDescent="0.25">
      <c r="B27" s="38" t="s">
        <v>78</v>
      </c>
    </row>
    <row r="35" spans="1:8" x14ac:dyDescent="0.2">
      <c r="A35" s="32"/>
    </row>
    <row r="37" spans="1:8" x14ac:dyDescent="0.2">
      <c r="A37" s="40"/>
      <c r="B37" s="36"/>
      <c r="C37" s="36"/>
      <c r="D37" s="36"/>
    </row>
    <row r="38" spans="1:8" ht="19.5" thickBot="1" x14ac:dyDescent="0.3">
      <c r="B38" s="35" t="s">
        <v>79</v>
      </c>
      <c r="C38" s="36"/>
      <c r="D38" s="36"/>
    </row>
    <row r="39" spans="1:8" ht="26.25" thickBot="1" x14ac:dyDescent="0.4">
      <c r="B39" s="38" t="s">
        <v>80</v>
      </c>
      <c r="C39" s="36"/>
      <c r="D39" s="36"/>
      <c r="F39" s="41">
        <v>85</v>
      </c>
      <c r="G39" s="42">
        <v>25</v>
      </c>
    </row>
    <row r="40" spans="1:8" ht="18.75" x14ac:dyDescent="0.25">
      <c r="A40" s="40"/>
      <c r="B40" s="38" t="s">
        <v>81</v>
      </c>
      <c r="C40" s="39"/>
      <c r="D40" s="39"/>
    </row>
    <row r="41" spans="1:8" ht="18.75" x14ac:dyDescent="0.25">
      <c r="B41" s="38" t="s">
        <v>82</v>
      </c>
    </row>
    <row r="42" spans="1:8" ht="21.75" thickBot="1" x14ac:dyDescent="0.35">
      <c r="F42" s="22"/>
    </row>
    <row r="43" spans="1:8" ht="37.5" thickBot="1" x14ac:dyDescent="0.55000000000000004">
      <c r="F43" s="127">
        <f>F39*G39</f>
        <v>2125</v>
      </c>
      <c r="G43" s="128"/>
      <c r="H43" s="105" t="s">
        <v>207</v>
      </c>
    </row>
    <row r="54" spans="5:9" x14ac:dyDescent="0.2">
      <c r="I54" s="31"/>
    </row>
    <row r="55" spans="5:9" ht="15.75" thickBot="1" x14ac:dyDescent="0.25">
      <c r="H55" s="31"/>
    </row>
    <row r="56" spans="5:9" ht="26.25" thickBot="1" x14ac:dyDescent="0.4">
      <c r="F56" s="43">
        <v>12</v>
      </c>
      <c r="G56" s="42">
        <v>13</v>
      </c>
    </row>
    <row r="57" spans="5:9" ht="26.25" thickBot="1" x14ac:dyDescent="0.4">
      <c r="F57" s="42">
        <v>125</v>
      </c>
      <c r="G57" s="44">
        <v>8.9</v>
      </c>
    </row>
    <row r="58" spans="5:9" ht="15.75" thickBot="1" x14ac:dyDescent="0.25"/>
    <row r="59" spans="5:9" ht="32.25" thickBot="1" x14ac:dyDescent="0.5">
      <c r="E59" s="106" t="s">
        <v>208</v>
      </c>
      <c r="F59" s="45">
        <f>125/12.8</f>
        <v>9.765625</v>
      </c>
      <c r="G59" s="46">
        <f>F57/G56</f>
        <v>9.615384615384615</v>
      </c>
      <c r="H59" s="34" t="s">
        <v>209</v>
      </c>
    </row>
    <row r="61" spans="5:9" ht="36.75" x14ac:dyDescent="0.5">
      <c r="H61" s="107"/>
    </row>
    <row r="73" spans="1:2" x14ac:dyDescent="0.2">
      <c r="A73" s="32"/>
    </row>
    <row r="75" spans="1:2" ht="18.75" x14ac:dyDescent="0.25">
      <c r="B75" s="35" t="s">
        <v>83</v>
      </c>
    </row>
    <row r="76" spans="1:2" ht="18.75" x14ac:dyDescent="0.25">
      <c r="B76" s="38" t="s">
        <v>84</v>
      </c>
    </row>
    <row r="77" spans="1:2" ht="18.75" x14ac:dyDescent="0.25">
      <c r="B77" s="38" t="s">
        <v>85</v>
      </c>
    </row>
    <row r="78" spans="1:2" ht="18.75" x14ac:dyDescent="0.25">
      <c r="B78" s="38" t="s">
        <v>86</v>
      </c>
    </row>
    <row r="79" spans="1:2" ht="18.75" x14ac:dyDescent="0.25">
      <c r="B79" s="38"/>
    </row>
    <row r="80" spans="1:2" ht="18.75" x14ac:dyDescent="0.25">
      <c r="B80" s="35" t="s">
        <v>87</v>
      </c>
    </row>
    <row r="81" spans="1:5" ht="18.75" x14ac:dyDescent="0.25">
      <c r="B81" s="38" t="s">
        <v>88</v>
      </c>
    </row>
    <row r="82" spans="1:5" ht="18.75" x14ac:dyDescent="0.25">
      <c r="B82" s="38" t="s">
        <v>89</v>
      </c>
    </row>
    <row r="88" spans="1:5" ht="25.5" x14ac:dyDescent="0.35">
      <c r="A88" s="47"/>
      <c r="B88" s="47"/>
      <c r="C88" s="47"/>
    </row>
    <row r="89" spans="1:5" ht="25.5" x14ac:dyDescent="0.35">
      <c r="A89" s="47"/>
      <c r="B89" s="47"/>
      <c r="C89" s="47"/>
    </row>
    <row r="91" spans="1:5" x14ac:dyDescent="0.2">
      <c r="A91" s="32"/>
    </row>
    <row r="92" spans="1:5" ht="15.75" thickBot="1" x14ac:dyDescent="0.25"/>
    <row r="93" spans="1:5" ht="26.25" thickBot="1" x14ac:dyDescent="0.4">
      <c r="B93" s="43">
        <v>8</v>
      </c>
      <c r="C93" s="42">
        <v>3</v>
      </c>
      <c r="E93" s="47"/>
    </row>
    <row r="94" spans="1:5" ht="26.25" thickBot="1" x14ac:dyDescent="0.4">
      <c r="B94" s="42">
        <v>2</v>
      </c>
      <c r="C94" s="44">
        <v>4</v>
      </c>
      <c r="E94" s="47"/>
    </row>
    <row r="95" spans="1:5" ht="25.5" x14ac:dyDescent="0.35">
      <c r="C95" s="47"/>
      <c r="D95" s="47"/>
      <c r="E95" s="47"/>
    </row>
    <row r="96" spans="1:5" ht="25.5" x14ac:dyDescent="0.35">
      <c r="A96" s="48" t="s">
        <v>90</v>
      </c>
      <c r="C96" s="47"/>
      <c r="D96" s="47"/>
      <c r="E96" s="47"/>
    </row>
    <row r="97" spans="1:8" ht="26.25" thickBot="1" x14ac:dyDescent="0.4">
      <c r="C97" s="47"/>
      <c r="D97" s="47"/>
      <c r="E97" s="47"/>
    </row>
    <row r="98" spans="1:8" ht="26.25" thickBot="1" x14ac:dyDescent="0.4">
      <c r="B98" s="49">
        <f>(C93+B94)*C94</f>
        <v>20</v>
      </c>
      <c r="C98" s="2" t="s">
        <v>210</v>
      </c>
      <c r="D98" s="47"/>
      <c r="E98" s="47"/>
    </row>
    <row r="99" spans="1:8" ht="25.5" x14ac:dyDescent="0.35">
      <c r="A99" s="22"/>
      <c r="C99" s="47"/>
      <c r="D99" s="47"/>
      <c r="E99" s="47"/>
    </row>
    <row r="107" spans="1:8" x14ac:dyDescent="0.2">
      <c r="A107" s="32"/>
    </row>
    <row r="109" spans="1:8" ht="19.5" thickBot="1" x14ac:dyDescent="0.25">
      <c r="D109" s="50" t="s">
        <v>91</v>
      </c>
    </row>
    <row r="110" spans="1:8" ht="19.5" thickBot="1" x14ac:dyDescent="0.3">
      <c r="C110" s="38" t="s">
        <v>92</v>
      </c>
      <c r="D110" s="51">
        <v>25</v>
      </c>
    </row>
    <row r="111" spans="1:8" ht="19.5" thickBot="1" x14ac:dyDescent="0.3">
      <c r="C111" s="38"/>
      <c r="E111" s="104" t="s">
        <v>211</v>
      </c>
      <c r="F111" t="s">
        <v>212</v>
      </c>
      <c r="G111" t="s">
        <v>213</v>
      </c>
      <c r="H111" t="s">
        <v>214</v>
      </c>
    </row>
    <row r="112" spans="1:8" ht="18.75" x14ac:dyDescent="0.25">
      <c r="C112" s="38"/>
      <c r="E112" s="52" t="s">
        <v>93</v>
      </c>
      <c r="F112" s="53" t="s">
        <v>94</v>
      </c>
      <c r="G112" s="54" t="s">
        <v>95</v>
      </c>
      <c r="H112" s="55" t="s">
        <v>96</v>
      </c>
    </row>
    <row r="113" spans="1:9" ht="19.5" thickBot="1" x14ac:dyDescent="0.3">
      <c r="C113" s="38"/>
      <c r="E113" s="56" t="s">
        <v>97</v>
      </c>
      <c r="F113" s="57" t="s">
        <v>98</v>
      </c>
      <c r="G113" s="58" t="s">
        <v>99</v>
      </c>
      <c r="H113" s="59" t="s">
        <v>100</v>
      </c>
    </row>
    <row r="114" spans="1:9" ht="18.75" x14ac:dyDescent="0.25">
      <c r="C114" s="60" t="s">
        <v>101</v>
      </c>
      <c r="D114" s="61">
        <v>15</v>
      </c>
      <c r="E114" s="62" t="b">
        <f>$D$110&gt;D114</f>
        <v>1</v>
      </c>
      <c r="F114" s="63" t="b">
        <f>$D$110&lt;D114</f>
        <v>0</v>
      </c>
      <c r="G114" s="64" t="b">
        <f>$D$110=D114</f>
        <v>0</v>
      </c>
      <c r="H114" s="65" t="b">
        <f>$D$110&lt;&gt;D114</f>
        <v>1</v>
      </c>
    </row>
    <row r="115" spans="1:9" ht="18.75" x14ac:dyDescent="0.25">
      <c r="C115" s="66" t="s">
        <v>102</v>
      </c>
      <c r="D115" s="67">
        <v>30</v>
      </c>
      <c r="E115" s="62" t="b">
        <f t="shared" ref="E115:E117" si="0">$D$110&gt;D115</f>
        <v>0</v>
      </c>
      <c r="F115" s="63" t="b">
        <f t="shared" ref="F115:F117" si="1">$D$110&lt;D115</f>
        <v>1</v>
      </c>
      <c r="G115" s="64" t="b">
        <f t="shared" ref="G115:G117" si="2">$D$110=D115</f>
        <v>0</v>
      </c>
      <c r="H115" s="65" t="b">
        <f t="shared" ref="H115:H117" si="3">$D$110&lt;&gt;D115</f>
        <v>1</v>
      </c>
    </row>
    <row r="116" spans="1:9" ht="18.75" x14ac:dyDescent="0.25">
      <c r="C116" s="66" t="s">
        <v>103</v>
      </c>
      <c r="D116" s="67">
        <v>25</v>
      </c>
      <c r="E116" s="62" t="b">
        <f t="shared" si="0"/>
        <v>0</v>
      </c>
      <c r="F116" s="63" t="b">
        <f t="shared" si="1"/>
        <v>0</v>
      </c>
      <c r="G116" s="64" t="b">
        <f t="shared" si="2"/>
        <v>1</v>
      </c>
      <c r="H116" s="65" t="b">
        <f t="shared" si="3"/>
        <v>0</v>
      </c>
    </row>
    <row r="117" spans="1:9" ht="19.5" thickBot="1" x14ac:dyDescent="0.3">
      <c r="C117" s="68" t="s">
        <v>104</v>
      </c>
      <c r="D117" s="69">
        <v>19</v>
      </c>
      <c r="E117" s="62" t="b">
        <f t="shared" si="0"/>
        <v>1</v>
      </c>
      <c r="F117" s="63" t="b">
        <f t="shared" si="1"/>
        <v>0</v>
      </c>
      <c r="G117" s="64" t="b">
        <f t="shared" si="2"/>
        <v>0</v>
      </c>
      <c r="H117" s="65" t="b">
        <f t="shared" si="3"/>
        <v>1</v>
      </c>
    </row>
    <row r="118" spans="1:9" x14ac:dyDescent="0.2">
      <c r="I118" s="70" t="s">
        <v>98</v>
      </c>
    </row>
    <row r="125" spans="1:9" x14ac:dyDescent="0.2">
      <c r="A125" s="32"/>
    </row>
    <row r="127" spans="1:9" x14ac:dyDescent="0.2">
      <c r="B127" s="71">
        <v>5</v>
      </c>
      <c r="C127" s="71">
        <v>2</v>
      </c>
      <c r="D127" s="71">
        <v>15</v>
      </c>
    </row>
    <row r="128" spans="1:9" x14ac:dyDescent="0.2">
      <c r="B128" s="71">
        <v>9</v>
      </c>
      <c r="C128" s="71">
        <v>1</v>
      </c>
      <c r="D128" s="71">
        <v>6</v>
      </c>
    </row>
    <row r="129" spans="2:9" x14ac:dyDescent="0.2">
      <c r="B129" s="71">
        <v>12</v>
      </c>
      <c r="C129" s="71">
        <v>14</v>
      </c>
      <c r="D129" s="71">
        <v>7</v>
      </c>
    </row>
    <row r="130" spans="2:9" x14ac:dyDescent="0.2">
      <c r="B130" s="71">
        <v>3</v>
      </c>
      <c r="C130" s="71">
        <v>8</v>
      </c>
      <c r="D130" s="71">
        <v>10</v>
      </c>
    </row>
    <row r="134" spans="2:9" ht="35.25" x14ac:dyDescent="0.25">
      <c r="D134" s="72" t="s">
        <v>105</v>
      </c>
      <c r="E134" s="72" t="s">
        <v>106</v>
      </c>
      <c r="F134" s="135" t="s">
        <v>107</v>
      </c>
      <c r="G134" s="135"/>
      <c r="H134" s="73" t="s">
        <v>108</v>
      </c>
    </row>
    <row r="135" spans="2:9" ht="29.45" customHeight="1" x14ac:dyDescent="0.25">
      <c r="D135" s="74" t="s">
        <v>109</v>
      </c>
      <c r="E135" s="74" t="s">
        <v>110</v>
      </c>
      <c r="F135" s="136" t="s">
        <v>119</v>
      </c>
      <c r="G135" s="136"/>
      <c r="H135" s="75">
        <f>SUM(B127:D130)</f>
        <v>92</v>
      </c>
      <c r="I135" s="38" t="s">
        <v>215</v>
      </c>
    </row>
    <row r="136" spans="2:9" ht="18.75" x14ac:dyDescent="0.25">
      <c r="D136" s="74" t="s">
        <v>111</v>
      </c>
      <c r="E136" s="74" t="s">
        <v>112</v>
      </c>
      <c r="F136" s="125" t="s">
        <v>120</v>
      </c>
      <c r="G136" s="125"/>
      <c r="H136" s="76">
        <f>SUM(B127,D130)</f>
        <v>15</v>
      </c>
      <c r="I136" s="38" t="s">
        <v>216</v>
      </c>
    </row>
    <row r="145" spans="3:8" ht="21" x14ac:dyDescent="0.3">
      <c r="G145" s="129" t="s">
        <v>113</v>
      </c>
      <c r="H145" s="129"/>
    </row>
    <row r="146" spans="3:8" x14ac:dyDescent="0.2">
      <c r="D146" s="130" t="s">
        <v>114</v>
      </c>
      <c r="E146" s="130" t="s">
        <v>115</v>
      </c>
      <c r="F146" s="133" t="s">
        <v>116</v>
      </c>
      <c r="G146" s="134" t="s">
        <v>117</v>
      </c>
      <c r="H146" s="134" t="s">
        <v>118</v>
      </c>
    </row>
    <row r="147" spans="3:8" x14ac:dyDescent="0.2">
      <c r="D147" s="131"/>
      <c r="E147" s="131"/>
      <c r="F147" s="133"/>
      <c r="G147" s="134"/>
      <c r="H147" s="134"/>
    </row>
    <row r="148" spans="3:8" x14ac:dyDescent="0.2">
      <c r="D148" s="132"/>
      <c r="E148" s="132"/>
      <c r="F148" s="133"/>
      <c r="G148" s="134"/>
      <c r="H148" s="134"/>
    </row>
    <row r="149" spans="3:8" ht="18.75" x14ac:dyDescent="0.25">
      <c r="D149" s="67">
        <v>10</v>
      </c>
      <c r="E149" s="67">
        <v>11</v>
      </c>
      <c r="F149" s="67">
        <v>14</v>
      </c>
      <c r="G149" s="67">
        <f>(D149+E149+F149)/3</f>
        <v>11.666666666666666</v>
      </c>
      <c r="H149" s="67">
        <f>AVERAGE(D149:F149)</f>
        <v>11.666666666666666</v>
      </c>
    </row>
    <row r="150" spans="3:8" ht="18.75" x14ac:dyDescent="0.25">
      <c r="D150" s="67">
        <v>15</v>
      </c>
      <c r="E150" s="67">
        <v>18</v>
      </c>
      <c r="F150" s="67">
        <v>16</v>
      </c>
      <c r="G150" s="67">
        <f t="shared" ref="G150:G151" si="4">(D150+E150+F150)/3</f>
        <v>16.333333333333332</v>
      </c>
      <c r="H150" s="67">
        <f t="shared" ref="H150:H151" si="5">AVERAGE(D150:F150)</f>
        <v>16.333333333333332</v>
      </c>
    </row>
    <row r="151" spans="3:8" ht="18.75" x14ac:dyDescent="0.25">
      <c r="D151" s="67">
        <v>19</v>
      </c>
      <c r="E151" s="67">
        <v>10</v>
      </c>
      <c r="F151" s="67">
        <v>14</v>
      </c>
      <c r="G151" s="67">
        <f t="shared" si="4"/>
        <v>14.333333333333334</v>
      </c>
      <c r="H151" s="67">
        <f t="shared" si="5"/>
        <v>14.333333333333334</v>
      </c>
    </row>
    <row r="152" spans="3:8" ht="18.75" x14ac:dyDescent="0.25">
      <c r="H152" s="38" t="s">
        <v>218</v>
      </c>
    </row>
    <row r="153" spans="3:8" ht="18.75" x14ac:dyDescent="0.25">
      <c r="G153" s="38" t="s">
        <v>217</v>
      </c>
    </row>
    <row r="159" spans="3:8" ht="23.25" x14ac:dyDescent="0.3">
      <c r="C159" s="2"/>
      <c r="E159" s="77"/>
    </row>
  </sheetData>
  <mergeCells count="11">
    <mergeCell ref="F136:G136"/>
    <mergeCell ref="C13:I14"/>
    <mergeCell ref="F43:G43"/>
    <mergeCell ref="G145:H145"/>
    <mergeCell ref="D146:D148"/>
    <mergeCell ref="E146:E148"/>
    <mergeCell ref="F146:F148"/>
    <mergeCell ref="G146:G148"/>
    <mergeCell ref="H146:H148"/>
    <mergeCell ref="F134:G134"/>
    <mergeCell ref="F135:G135"/>
  </mergeCells>
  <hyperlinks>
    <hyperlink ref="A4" r:id="rId1" xr:uid="{D6B24B42-B751-40BF-B881-1D96B52E94AE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4CA65-285E-4831-B623-CA2925BE2E3C}">
  <sheetPr>
    <tabColor theme="4" tint="0.59999389629810485"/>
  </sheetPr>
  <dimension ref="A1:Q20"/>
  <sheetViews>
    <sheetView showGridLines="0" tabSelected="1" topLeftCell="C1" zoomScaleNormal="100" workbookViewId="0">
      <selection activeCell="E14" sqref="E14"/>
    </sheetView>
  </sheetViews>
  <sheetFormatPr defaultColWidth="0" defaultRowHeight="15" x14ac:dyDescent="0.2"/>
  <cols>
    <col min="1" max="1" width="14.390625" customWidth="1"/>
    <col min="2" max="2" width="17.21875" bestFit="1" customWidth="1"/>
    <col min="3" max="3" width="25.55859375" bestFit="1" customWidth="1"/>
    <col min="4" max="4" width="9.81640625" bestFit="1" customWidth="1"/>
    <col min="5" max="5" width="35.6484375" bestFit="1" customWidth="1"/>
    <col min="6" max="6" width="10.35546875" customWidth="1"/>
    <col min="7" max="7" width="9.81640625" bestFit="1" customWidth="1"/>
    <col min="8" max="8" width="10.89453125" customWidth="1"/>
    <col min="9" max="9" width="16.6796875" bestFit="1" customWidth="1"/>
    <col min="10" max="10" width="41.96875" bestFit="1" customWidth="1"/>
    <col min="11" max="12" width="11.56640625" customWidth="1"/>
    <col min="13" max="13" width="6.9921875" customWidth="1"/>
    <col min="14" max="17" width="0" hidden="1" customWidth="1"/>
    <col min="18" max="16384" width="11.56640625" hidden="1"/>
  </cols>
  <sheetData>
    <row r="1" spans="1:13" x14ac:dyDescent="0.2">
      <c r="A1" s="14"/>
      <c r="B1" s="14"/>
      <c r="C1" s="14"/>
      <c r="D1" s="15"/>
      <c r="E1" s="15"/>
      <c r="F1" s="15"/>
      <c r="G1" s="15"/>
      <c r="H1" s="15"/>
      <c r="I1" s="15"/>
      <c r="J1" s="15"/>
      <c r="K1" s="15"/>
      <c r="L1" s="15"/>
      <c r="M1" s="14"/>
    </row>
    <row r="2" spans="1:13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4"/>
    </row>
    <row r="3" spans="1:13" ht="38.450000000000003" customHeight="1" x14ac:dyDescent="0.2">
      <c r="A3" s="14"/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  <c r="M3" s="14"/>
    </row>
    <row r="4" spans="1:13" x14ac:dyDescent="0.2">
      <c r="A4" s="16" t="s">
        <v>23</v>
      </c>
      <c r="B4" s="17"/>
      <c r="C4" s="14"/>
      <c r="D4" s="15"/>
      <c r="E4" s="15"/>
      <c r="F4" s="15"/>
      <c r="G4" s="15"/>
      <c r="H4" s="15"/>
      <c r="I4" s="15"/>
      <c r="J4" s="15"/>
      <c r="K4" s="15"/>
      <c r="L4" s="15"/>
      <c r="M4" s="14"/>
    </row>
    <row r="7" spans="1:13" ht="18.75" customHeight="1" x14ac:dyDescent="0.2">
      <c r="A7" s="137" t="s">
        <v>122</v>
      </c>
      <c r="B7" s="137"/>
      <c r="C7" s="137"/>
      <c r="D7" s="137"/>
      <c r="E7" s="137"/>
      <c r="F7" s="137"/>
      <c r="G7" s="137"/>
      <c r="H7" s="137"/>
      <c r="I7" s="137"/>
    </row>
    <row r="8" spans="1:13" ht="19.5" thickBot="1" x14ac:dyDescent="0.3">
      <c r="A8" s="38"/>
      <c r="B8" s="38"/>
      <c r="C8" s="38"/>
      <c r="D8" s="38"/>
      <c r="E8" s="38"/>
      <c r="F8" s="38"/>
      <c r="G8" s="38"/>
      <c r="H8" s="38"/>
      <c r="I8" s="38"/>
    </row>
    <row r="9" spans="1:13" ht="19.5" thickBot="1" x14ac:dyDescent="0.3">
      <c r="A9" s="38"/>
      <c r="B9" s="38"/>
      <c r="C9" s="78" t="s">
        <v>123</v>
      </c>
      <c r="D9" s="79"/>
      <c r="E9" s="80">
        <v>1.3</v>
      </c>
      <c r="F9" s="38"/>
      <c r="G9" s="38"/>
      <c r="H9" s="38"/>
      <c r="I9" s="38"/>
    </row>
    <row r="10" spans="1:13" ht="19.5" thickBot="1" x14ac:dyDescent="0.3">
      <c r="A10" s="38"/>
      <c r="B10" s="38"/>
      <c r="C10" s="38"/>
      <c r="D10" s="38"/>
      <c r="E10" s="38"/>
      <c r="F10" s="38"/>
      <c r="G10" s="38"/>
      <c r="H10" s="38"/>
      <c r="I10" s="38"/>
    </row>
    <row r="11" spans="1:13" ht="36" thickBot="1" x14ac:dyDescent="0.3">
      <c r="A11" s="81" t="s">
        <v>124</v>
      </c>
      <c r="B11" s="82" t="s">
        <v>125</v>
      </c>
      <c r="C11" s="82" t="s">
        <v>126</v>
      </c>
      <c r="D11" s="82" t="s">
        <v>127</v>
      </c>
      <c r="E11" s="82" t="s">
        <v>128</v>
      </c>
      <c r="F11" s="82" t="s">
        <v>129</v>
      </c>
      <c r="G11" s="82" t="s">
        <v>130</v>
      </c>
      <c r="H11" s="82" t="s">
        <v>131</v>
      </c>
      <c r="I11" s="83" t="s">
        <v>144</v>
      </c>
    </row>
    <row r="12" spans="1:13" ht="19.5" thickTop="1" x14ac:dyDescent="0.25">
      <c r="A12" s="84" t="s">
        <v>132</v>
      </c>
      <c r="B12" s="85" t="s">
        <v>133</v>
      </c>
      <c r="C12" s="85" t="s">
        <v>134</v>
      </c>
      <c r="D12" s="86">
        <v>16</v>
      </c>
      <c r="E12" s="87"/>
      <c r="F12" s="85">
        <v>55</v>
      </c>
      <c r="G12" s="85">
        <v>50</v>
      </c>
      <c r="H12" s="88"/>
      <c r="I12" s="90"/>
    </row>
    <row r="13" spans="1:13" ht="18.75" x14ac:dyDescent="0.25">
      <c r="A13" s="84" t="s">
        <v>135</v>
      </c>
      <c r="B13" s="85" t="s">
        <v>133</v>
      </c>
      <c r="C13" s="85" t="s">
        <v>136</v>
      </c>
      <c r="D13" s="86">
        <v>17</v>
      </c>
      <c r="E13" s="87"/>
      <c r="F13" s="85">
        <v>36</v>
      </c>
      <c r="G13" s="85">
        <v>32</v>
      </c>
      <c r="H13" s="88"/>
      <c r="I13" s="90"/>
    </row>
    <row r="14" spans="1:13" ht="18.75" x14ac:dyDescent="0.25">
      <c r="A14" s="84" t="s">
        <v>137</v>
      </c>
      <c r="B14" s="85" t="s">
        <v>138</v>
      </c>
      <c r="C14" s="85" t="s">
        <v>139</v>
      </c>
      <c r="D14" s="86">
        <v>24</v>
      </c>
      <c r="E14" s="87"/>
      <c r="F14" s="85">
        <v>29</v>
      </c>
      <c r="G14" s="85">
        <v>20</v>
      </c>
      <c r="H14" s="88"/>
      <c r="I14" s="90"/>
    </row>
    <row r="15" spans="1:13" ht="18.75" x14ac:dyDescent="0.25">
      <c r="A15" s="84" t="s">
        <v>26</v>
      </c>
      <c r="B15" s="85" t="s">
        <v>138</v>
      </c>
      <c r="C15" s="85" t="s">
        <v>140</v>
      </c>
      <c r="D15" s="86">
        <v>10</v>
      </c>
      <c r="E15" s="87"/>
      <c r="F15" s="85">
        <v>45</v>
      </c>
      <c r="G15" s="85">
        <v>38</v>
      </c>
      <c r="H15" s="88"/>
      <c r="I15" s="90"/>
    </row>
    <row r="16" spans="1:13" ht="18.75" x14ac:dyDescent="0.25">
      <c r="A16" s="84" t="s">
        <v>28</v>
      </c>
      <c r="B16" s="85" t="s">
        <v>138</v>
      </c>
      <c r="C16" s="85" t="s">
        <v>141</v>
      </c>
      <c r="D16" s="86">
        <v>19</v>
      </c>
      <c r="E16" s="87"/>
      <c r="F16" s="85">
        <v>50</v>
      </c>
      <c r="G16" s="85">
        <v>49</v>
      </c>
      <c r="H16" s="88"/>
      <c r="I16" s="90"/>
    </row>
    <row r="17" spans="1:9" ht="18.75" x14ac:dyDescent="0.25">
      <c r="A17" s="84" t="s">
        <v>30</v>
      </c>
      <c r="B17" s="85" t="s">
        <v>133</v>
      </c>
      <c r="C17" s="85" t="s">
        <v>142</v>
      </c>
      <c r="D17" s="86">
        <v>15</v>
      </c>
      <c r="E17" s="87"/>
      <c r="F17" s="85">
        <v>29</v>
      </c>
      <c r="G17" s="85">
        <v>23</v>
      </c>
      <c r="H17" s="88"/>
      <c r="I17" s="90"/>
    </row>
    <row r="18" spans="1:9" ht="18.75" x14ac:dyDescent="0.25">
      <c r="A18" s="84" t="s">
        <v>32</v>
      </c>
      <c r="B18" s="85" t="s">
        <v>138</v>
      </c>
      <c r="C18" s="85" t="s">
        <v>143</v>
      </c>
      <c r="D18" s="86">
        <v>12</v>
      </c>
      <c r="E18" s="87"/>
      <c r="F18" s="85">
        <v>36</v>
      </c>
      <c r="G18" s="85">
        <v>30</v>
      </c>
      <c r="H18" s="88"/>
      <c r="I18" s="90"/>
    </row>
    <row r="19" spans="1:9" ht="18.75" x14ac:dyDescent="0.25">
      <c r="A19" s="84" t="s">
        <v>34</v>
      </c>
      <c r="B19" s="85" t="s">
        <v>133</v>
      </c>
      <c r="C19" s="85" t="s">
        <v>141</v>
      </c>
      <c r="D19" s="86">
        <v>10</v>
      </c>
      <c r="E19" s="87"/>
      <c r="F19" s="85">
        <v>40</v>
      </c>
      <c r="G19" s="85">
        <v>35</v>
      </c>
      <c r="H19" s="88"/>
      <c r="I19" s="90"/>
    </row>
    <row r="20" spans="1:9" ht="19.5" thickBot="1" x14ac:dyDescent="0.3">
      <c r="A20" s="84" t="s">
        <v>42</v>
      </c>
      <c r="B20" s="92" t="s">
        <v>138</v>
      </c>
      <c r="C20" s="92" t="s">
        <v>136</v>
      </c>
      <c r="D20" s="93">
        <v>20</v>
      </c>
      <c r="E20" s="87"/>
      <c r="F20" s="92">
        <v>22</v>
      </c>
      <c r="G20" s="92">
        <v>18</v>
      </c>
      <c r="H20" s="89"/>
      <c r="I20" s="91"/>
    </row>
  </sheetData>
  <mergeCells count="1">
    <mergeCell ref="A7:I7"/>
  </mergeCells>
  <hyperlinks>
    <hyperlink ref="A4" r:id="rId1" xr:uid="{D8FA2FA2-7BB3-4090-9F23-23CAE0AA95B9}"/>
  </hyperlinks>
  <pageMargins left="0.7" right="0.7" top="0.75" bottom="0.75" header="0.3" footer="0.3"/>
  <pageSetup paperSize="9" orientation="portrait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A2179D153B3541B5F50126BB082C85" ma:contentTypeVersion="13" ma:contentTypeDescription="Create a new document." ma:contentTypeScope="" ma:versionID="dde825b53b1e1cfca832b8164dbc3e99">
  <xsd:schema xmlns:xsd="http://www.w3.org/2001/XMLSchema" xmlns:xs="http://www.w3.org/2001/XMLSchema" xmlns:p="http://schemas.microsoft.com/office/2006/metadata/properties" xmlns:ns3="11224722-19ad-4265-b763-55291648a6e2" xmlns:ns4="90c09928-7211-4804-bb5b-3ee975c36b17" targetNamespace="http://schemas.microsoft.com/office/2006/metadata/properties" ma:root="true" ma:fieldsID="f64df0031ea6801d4856922f22bbc6d7" ns3:_="" ns4:_="">
    <xsd:import namespace="11224722-19ad-4265-b763-55291648a6e2"/>
    <xsd:import namespace="90c09928-7211-4804-bb5b-3ee975c36b1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224722-19ad-4265-b763-55291648a6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c09928-7211-4804-bb5b-3ee975c36b1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405CC0-7932-4C0C-95F0-037E36F31747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11224722-19ad-4265-b763-55291648a6e2"/>
    <ds:schemaRef ds:uri="90c09928-7211-4804-bb5b-3ee975c36b17"/>
  </ds:schemaRefs>
</ds:datastoreItem>
</file>

<file path=customXml/itemProps2.xml><?xml version="1.0" encoding="utf-8"?>
<ds:datastoreItem xmlns:ds="http://schemas.openxmlformats.org/officeDocument/2006/customXml" ds:itemID="{892B1E95-DF71-4191-A5D2-24DA81A98A6B}">
  <ds:schemaRefs>
    <ds:schemaRef ds:uri="http://schemas.microsoft.com/office/2006/metadata/propertie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C7A0CB1A-8F51-40F7-A592-FE45A56F4F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10</vt:i4>
      </vt:variant>
    </vt:vector>
  </HeadingPairs>
  <TitlesOfParts>
    <vt:vector size="18" baseType="lpstr">
      <vt:lpstr>FUENTE-ALINEAC-NUMERO</vt:lpstr>
      <vt:lpstr>FORMATO</vt:lpstr>
      <vt:lpstr>TIPO DE AUTORELLENO</vt:lpstr>
      <vt:lpstr>QUITAR DUPLICADOS</vt:lpstr>
      <vt:lpstr>TRANSPONER</vt:lpstr>
      <vt:lpstr>TIPOS REFERENCIA</vt:lpstr>
      <vt:lpstr>FORMULAS</vt:lpstr>
      <vt:lpstr>FORMULA ASIGNANDO NOMBRE</vt:lpstr>
      <vt:lpstr>Cant._Vendida</vt:lpstr>
      <vt:lpstr>Id_Prod</vt:lpstr>
      <vt:lpstr>Marca</vt:lpstr>
      <vt:lpstr>Margen_Ganancia</vt:lpstr>
      <vt:lpstr>porcentajeg</vt:lpstr>
      <vt:lpstr>Precio_Costo</vt:lpstr>
      <vt:lpstr>Precio_Venta</vt:lpstr>
      <vt:lpstr>Producto</vt:lpstr>
      <vt:lpstr>Stock</vt:lpstr>
      <vt:lpstr>Stock__Final</vt:lpstr>
    </vt:vector>
  </TitlesOfParts>
  <Company>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Full name</dc:creator>
  <cp:lastModifiedBy>delia montes neyra</cp:lastModifiedBy>
  <cp:lastPrinted>2018-05-11T22:02:38Z</cp:lastPrinted>
  <dcterms:created xsi:type="dcterms:W3CDTF">2017-10-21T00:57:55Z</dcterms:created>
  <dcterms:modified xsi:type="dcterms:W3CDTF">2021-08-08T02:52:06Z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0x0101008EA2179D153B3541B5F50126BB082C85</vt:lpwstr>
  </property>
</Properties>
</file>